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10" tabRatio="603" activeTab="0"/>
  </bookViews>
  <sheets>
    <sheet name="PlanRAS2022_2024" sheetId="1" r:id="rId1"/>
  </sheets>
  <definedNames>
    <definedName name="_xlnm.Print_Titles" localSheetId="0">'PlanRAS2022_2024'!$19:$21</definedName>
    <definedName name="_xlnm.Print_Area" localSheetId="0">'PlanRAS2022_2024'!$A$1:$R$252</definedName>
  </definedNames>
  <calcPr fullCalcOnLoad="1"/>
</workbook>
</file>

<file path=xl/sharedStrings.xml><?xml version="1.0" encoding="utf-8"?>
<sst xmlns="http://schemas.openxmlformats.org/spreadsheetml/2006/main" count="286" uniqueCount="136">
  <si>
    <t>Donacije</t>
  </si>
  <si>
    <t>Račun rashoda/ izdatka</t>
  </si>
  <si>
    <t xml:space="preserve">PRORAČUN GRADA RIJEKE </t>
  </si>
  <si>
    <t>Vlastiti prihodi</t>
  </si>
  <si>
    <t>Odjel za odgoj i školstvo</t>
  </si>
  <si>
    <t>Ostali odjeli</t>
  </si>
  <si>
    <t>Ostali rashodi za zaposlene</t>
  </si>
  <si>
    <t>RASHODI ZA ZAPOSLENE</t>
  </si>
  <si>
    <t>MATERIJALNI RASHODI</t>
  </si>
  <si>
    <t>Ostali nespomenuti rashodi poslovanja</t>
  </si>
  <si>
    <t>FINANCIJSKI RASHODI</t>
  </si>
  <si>
    <t>RASHODI POSLOVANJA</t>
  </si>
  <si>
    <t>RASH. ZA NABAVU NEFINANC. IM.</t>
  </si>
  <si>
    <t>Ministarstvo znanosti, obrazovanja i športa</t>
  </si>
  <si>
    <t>UKUPNO</t>
  </si>
  <si>
    <t>Zakonski predstavnik</t>
  </si>
  <si>
    <t>(potpis)</t>
  </si>
  <si>
    <t>M.P.</t>
  </si>
  <si>
    <t>FINANCIJSKI PLAN - PLAN RASHODA I IZDATAKA</t>
  </si>
  <si>
    <t>Namjenski primici od zaduživanja</t>
  </si>
  <si>
    <t>Plaće (Bruto)</t>
  </si>
  <si>
    <t xml:space="preserve">Doprinosi na plaće </t>
  </si>
  <si>
    <t>Naknade troškova zaposlenima</t>
  </si>
  <si>
    <t>Rashodi za usluge</t>
  </si>
  <si>
    <t>Ostali financijski rashodi</t>
  </si>
  <si>
    <t>Rashodi za materijal i energiju</t>
  </si>
  <si>
    <t>Postrojenja i oprema</t>
  </si>
  <si>
    <t xml:space="preserve">Prihodi za posebne namjene </t>
  </si>
  <si>
    <t>Pomoći</t>
  </si>
  <si>
    <t>Prihodi od nefinanc. imovine i nadoknade štete s o.osig.</t>
  </si>
  <si>
    <t>3 (od4do13)</t>
  </si>
  <si>
    <t>Odjel za zdravstvo  i soc. skrb</t>
  </si>
  <si>
    <t>PRIHODI I PRIMICI</t>
  </si>
  <si>
    <t>Naziv računa rashoda/izdatka</t>
  </si>
  <si>
    <t>1117 Program: PROGRAMSKA DJELATNOST DJEČJEG VRTIĆA RIJEKA</t>
  </si>
  <si>
    <t xml:space="preserve">A111701 Aktivnost: Odgojno, administrativno i tehničko osoblje </t>
  </si>
  <si>
    <t>UKUPNO A111701:</t>
  </si>
  <si>
    <t xml:space="preserve">A111702 Aktivnost: Programska djelatnost Ustanove </t>
  </si>
  <si>
    <t>UKUPNO A111702:</t>
  </si>
  <si>
    <t>Ukupno: Program 1117</t>
  </si>
  <si>
    <t>UKUPNO A111703:</t>
  </si>
  <si>
    <t>Kamate za primljene kredite i zajmove</t>
  </si>
  <si>
    <t>IZDACI ZA FINANCIJSKU IMOVINU I OTPLATE ZAJMOVA</t>
  </si>
  <si>
    <t>IZDACI ZA OTPLATU GLAVNICE PRIMLJENIH KREDITA I ZAJMOVA</t>
  </si>
  <si>
    <t>Otplata glavnice primljenih kredita i zajmova od kreditnih i ostalih financijskih institucija izvan javnog sektora</t>
  </si>
  <si>
    <t>A111705 Aktivnost: Otplata zajma</t>
  </si>
  <si>
    <t>UKUPNO K111704:</t>
  </si>
  <si>
    <t>Plaće za redovan rad</t>
  </si>
  <si>
    <t>Plaće u naravi</t>
  </si>
  <si>
    <t>Dop.za obvezno zdravstveno osig.</t>
  </si>
  <si>
    <t>Dop.za obvezno osig.u slučaju nezap.</t>
  </si>
  <si>
    <t>Službena putovanja</t>
  </si>
  <si>
    <t>Stručno usavršavanje zaposlenika</t>
  </si>
  <si>
    <t>Pristojbe i naknade</t>
  </si>
  <si>
    <t>Uredski materijal i ost.materijalni rash.</t>
  </si>
  <si>
    <t>Materijal i sirovine</t>
  </si>
  <si>
    <t>Energija</t>
  </si>
  <si>
    <t>Usluge telefona, pošte i prijevoza</t>
  </si>
  <si>
    <t>Komunalne usluge</t>
  </si>
  <si>
    <t>Zakupnine i najamnine</t>
  </si>
  <si>
    <t>Zdravstvene i veterinarske usluge</t>
  </si>
  <si>
    <t>Intelektualne i osobne usluge</t>
  </si>
  <si>
    <t>Računalne usluge</t>
  </si>
  <si>
    <t>Premije osiguranja</t>
  </si>
  <si>
    <t>Reprezentacija</t>
  </si>
  <si>
    <t>Bankarske usluge i usluge platnog pr.</t>
  </si>
  <si>
    <t>Zatezne kamate</t>
  </si>
  <si>
    <t>Kamate za primljene kredite i zajmove od kreditnih i ostalih financijskih institucija izvan javnog sektora</t>
  </si>
  <si>
    <t>Otplata glavnice primljenih kredita od tuzemnih kreditnih institucija izvan javnog sektora</t>
  </si>
  <si>
    <t>Izvor:</t>
  </si>
  <si>
    <t>1100 Opći prihodi i primici</t>
  </si>
  <si>
    <t>3100 Vlastiti prihodi - proračunski korisnici</t>
  </si>
  <si>
    <t>Uredski materijal i ostali materijalni rashodi</t>
  </si>
  <si>
    <t>Naknade za prijevoz, za rad na terenu i odvojeni život</t>
  </si>
  <si>
    <t>Materijal i dijelovi za tekuće i investicijsko održavanje</t>
  </si>
  <si>
    <t>Sitan inventar i autogume</t>
  </si>
  <si>
    <t>Službena, radna i zaštitna odjeća i obuća</t>
  </si>
  <si>
    <t>Usluge tekućeg i investicijskog održavanja</t>
  </si>
  <si>
    <t>Ostale usluge</t>
  </si>
  <si>
    <t>5710 Pomoći iz državnog proračuna - proračunski korisnici</t>
  </si>
  <si>
    <t>4400 Prihodi za posebne namjene - proračunski korisnici</t>
  </si>
  <si>
    <t>6200 Donacije - proračunski korisnici</t>
  </si>
  <si>
    <t>K111704 Kapitalni projekt: Nabava opreme</t>
  </si>
  <si>
    <t>RASHODI ZA NABAVU PROIZV. DUGOTRAJNE IMOVINE</t>
  </si>
  <si>
    <t>Oprema za odražavanje i zaštitu</t>
  </si>
  <si>
    <t>Uređaji, strojevi i oprema za ostale namjene</t>
  </si>
  <si>
    <t>7300 Prihodi od prodaje nef. Imovine i naknada od osiguranja - proračunski korisnici</t>
  </si>
  <si>
    <t>SVEUKUPNO :</t>
  </si>
  <si>
    <t>u kunama bez lipa</t>
  </si>
  <si>
    <t>UKUPNO A111705:</t>
  </si>
  <si>
    <t>4332  Komunalna naknada</t>
  </si>
  <si>
    <t>5760 Pomoći iz državnog proračuna temeljem prijenosa EU sredstava - proračunski korisnici</t>
  </si>
  <si>
    <t>Sitni inventar i auto gume</t>
  </si>
  <si>
    <r>
      <t xml:space="preserve">Opći prihodi i primici - Grad Rijeka </t>
    </r>
    <r>
      <rPr>
        <b/>
        <sz val="10"/>
        <rFont val="Arial"/>
        <family val="2"/>
      </rPr>
      <t>(1100)</t>
    </r>
  </si>
  <si>
    <r>
      <t xml:space="preserve">Vlastiti prihodi (prihodi od prodaje proizvoda i robe te pruženih usluga) </t>
    </r>
    <r>
      <rPr>
        <b/>
        <sz val="10"/>
        <rFont val="Arial"/>
        <family val="2"/>
      </rPr>
      <t>(3100)</t>
    </r>
  </si>
  <si>
    <r>
      <t xml:space="preserve">Prihodi za posebne namjene </t>
    </r>
    <r>
      <rPr>
        <b/>
        <sz val="10"/>
        <rFont val="Arial"/>
        <family val="2"/>
      </rPr>
      <t>(4400)</t>
    </r>
  </si>
  <si>
    <r>
      <t xml:space="preserve">Pomoći </t>
    </r>
    <r>
      <rPr>
        <b/>
        <sz val="10"/>
        <rFont val="Arial"/>
        <family val="2"/>
      </rPr>
      <t>(5710)</t>
    </r>
  </si>
  <si>
    <r>
      <t xml:space="preserve">Pomoći iz državnog proračuna temeljem prijenosa EU sredstava </t>
    </r>
    <r>
      <rPr>
        <b/>
        <sz val="10"/>
        <rFont val="Arial"/>
        <family val="2"/>
      </rPr>
      <t>(5760)</t>
    </r>
  </si>
  <si>
    <r>
      <t xml:space="preserve">Donacije </t>
    </r>
    <r>
      <rPr>
        <b/>
        <sz val="10"/>
        <rFont val="Arial"/>
        <family val="2"/>
      </rPr>
      <t>(6200)</t>
    </r>
  </si>
  <si>
    <t>Ostale naknade troškova zaposlenima</t>
  </si>
  <si>
    <t>Naknade troškova osobama izvan radnog odnosa</t>
  </si>
  <si>
    <t>5730 Pomoći od izvanproračunskih korisnika - proračunski korisnici</t>
  </si>
  <si>
    <t>5710 Pomoći iz državnog proračuna -proračunski korisnici</t>
  </si>
  <si>
    <t>A111703 Aktivnost: Programi javnih potreba u području predškolskog odgoja-predškola, programi za djecu nacionalnih manjina, darovitu djecu i djecu s teškoćama u razvoju</t>
  </si>
  <si>
    <t>Pomoći (5730)</t>
  </si>
  <si>
    <r>
      <t xml:space="preserve">Proračunski korisnik: </t>
    </r>
    <r>
      <rPr>
        <b/>
        <sz val="10"/>
        <rFont val="Arial"/>
        <family val="2"/>
      </rPr>
      <t>DJEČJI VRTIĆ MORE</t>
    </r>
  </si>
  <si>
    <t>Sjedište: Marohnićeva 12</t>
  </si>
  <si>
    <t>OIB: 08991974752</t>
  </si>
  <si>
    <t>JASNA CRNČIĆ, ravnateljica</t>
  </si>
  <si>
    <t xml:space="preserve">Izradilo: DORIS PRIMORAC                                                      </t>
  </si>
  <si>
    <t>Telefon: 051 554 981</t>
  </si>
  <si>
    <t xml:space="preserve">PLAN 2022. </t>
  </si>
  <si>
    <t>Procjena 2024.</t>
  </si>
  <si>
    <t>PROCJENA 2024.</t>
  </si>
  <si>
    <t>Prijevozna sredstva u cestovnom prometu</t>
  </si>
  <si>
    <t>Prijevozna sredstva</t>
  </si>
  <si>
    <t xml:space="preserve">Mjesto i datum: RIJEKA, 20.12.2021.                                                                  </t>
  </si>
  <si>
    <t>PLAN 2023.</t>
  </si>
  <si>
    <t>Procjena 2025.</t>
  </si>
  <si>
    <t>Višak (9440, 9571,9730)</t>
  </si>
  <si>
    <t>2. IZMJENE PLANA ZA 2023</t>
  </si>
  <si>
    <t>3.IZMJENE PLANA ZA 2023</t>
  </si>
  <si>
    <t>Uredska oprema i namještaj</t>
  </si>
  <si>
    <t>T111713 ERASMUS+  UrbSTEAM-Eu</t>
  </si>
  <si>
    <t>UKUPNO:</t>
  </si>
  <si>
    <t>T111715</t>
  </si>
  <si>
    <t>ERASMUS+SMALL SCALE RAŠIRI KRILA MALIM KORACIMA</t>
  </si>
  <si>
    <t>9571 Višak Pomoži iz državnog proračuna-proračunski korisnici</t>
  </si>
  <si>
    <t>9440: Višak-prihopdi za posebne namjene</t>
  </si>
  <si>
    <t>9730 Višak -  Prihodi od prodaje nef. Imovine</t>
  </si>
  <si>
    <t>Pomoći propačunu iz drugih proračuna</t>
  </si>
  <si>
    <t>PROCJENA 2025.</t>
  </si>
  <si>
    <t>5200 Pomoći proračunu iz drugih proračuna</t>
  </si>
  <si>
    <t>KRISTINA TABAKO</t>
  </si>
  <si>
    <t>RIJEKA, 30.11.2023</t>
  </si>
  <si>
    <r>
      <t>Pomoći proračunu od drugih proračuna</t>
    </r>
    <r>
      <rPr>
        <b/>
        <sz val="10"/>
        <rFont val="Arial"/>
        <family val="2"/>
      </rPr>
      <t xml:space="preserve"> (5200)</t>
    </r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</si>
</sst>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#,##0.00\ &quot;kn&quot;"/>
    <numFmt numFmtId="173" formatCode="#,##0.00\ _k_n"/>
  </numFmts>
  <fonts count="45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8F8B8"/>
        <bgColor indexed="64"/>
      </patternFill>
    </fill>
    <fill>
      <patternFill patternType="solid">
        <fgColor theme="0" tint="-0.24997000396251678"/>
        <bgColor indexed="64"/>
      </patternFill>
    </fill>
  </fills>
  <borders count="17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double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tted"/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double"/>
      <right>
        <color indexed="63"/>
      </right>
      <top style="medium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n"/>
      <bottom style="medium"/>
    </border>
    <border>
      <left style="dotted"/>
      <right style="dotted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double"/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tted"/>
      <right style="dotted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tted"/>
      <top style="medium"/>
      <bottom style="thin"/>
    </border>
    <border>
      <left style="double"/>
      <right style="medium"/>
      <top style="medium"/>
      <bottom style="thin"/>
    </border>
    <border>
      <left style="double"/>
      <right style="double"/>
      <top style="thin"/>
      <bottom style="thin"/>
    </border>
    <border>
      <left style="double"/>
      <right style="medium"/>
      <top style="thin"/>
      <bottom style="thin"/>
    </border>
    <border>
      <left style="dotted"/>
      <right style="dotted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 style="double"/>
      <right style="dotted"/>
      <top style="medium"/>
      <bottom style="medium"/>
    </border>
    <border>
      <left style="double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uble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double"/>
      <right style="dotted"/>
      <top>
        <color indexed="63"/>
      </top>
      <bottom>
        <color indexed="63"/>
      </bottom>
    </border>
    <border>
      <left style="double"/>
      <right style="dotted"/>
      <top style="medium"/>
      <bottom>
        <color indexed="63"/>
      </bottom>
    </border>
    <border>
      <left style="double"/>
      <right style="dotted"/>
      <top style="thin"/>
      <bottom style="thin"/>
    </border>
    <border>
      <left style="double"/>
      <right style="dotted"/>
      <top style="thin"/>
      <bottom>
        <color indexed="63"/>
      </bottom>
    </border>
    <border>
      <left style="double"/>
      <right style="dotted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dotted"/>
      <top>
        <color indexed="63"/>
      </top>
      <bottom style="thin"/>
    </border>
    <border>
      <left style="double"/>
      <right style="dotted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ouble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double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double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double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double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 style="double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double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double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 style="medium"/>
      <bottom style="thin"/>
    </border>
    <border>
      <left style="hair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thin"/>
      <right style="thin"/>
      <top style="double"/>
      <bottom style="medium"/>
    </border>
    <border>
      <left style="thin"/>
      <right style="thin"/>
      <top style="medium"/>
      <bottom style="double"/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 style="dotted"/>
      <top style="medium"/>
      <bottom style="medium"/>
    </border>
    <border>
      <left>
        <color indexed="63"/>
      </left>
      <right style="dotted"/>
      <top style="medium"/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 style="medium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hair"/>
      <top style="thin"/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double"/>
    </border>
    <border>
      <left style="thin"/>
      <right style="double"/>
      <top>
        <color indexed="63"/>
      </top>
      <bottom style="thin"/>
    </border>
    <border>
      <left style="medium"/>
      <right style="thin"/>
      <top style="double"/>
      <bottom style="medium"/>
    </border>
    <border>
      <left style="thin"/>
      <right style="double"/>
      <top style="double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double"/>
      <top style="medium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798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10" xfId="0" applyFont="1" applyBorder="1" applyAlignment="1" applyProtection="1">
      <alignment horizontal="center" vertical="center" wrapText="1"/>
      <protection hidden="1"/>
    </xf>
    <xf numFmtId="0" fontId="7" fillId="0" borderId="11" xfId="0" applyFont="1" applyBorder="1" applyAlignment="1" applyProtection="1">
      <alignment horizontal="center" vertical="center" wrapText="1"/>
      <protection hidden="1"/>
    </xf>
    <xf numFmtId="3" fontId="7" fillId="0" borderId="12" xfId="0" applyNumberFormat="1" applyFont="1" applyBorder="1" applyAlignment="1" applyProtection="1">
      <alignment horizontal="center" vertical="center" wrapText="1"/>
      <protection hidden="1"/>
    </xf>
    <xf numFmtId="3" fontId="7" fillId="0" borderId="13" xfId="0" applyNumberFormat="1" applyFont="1" applyBorder="1" applyAlignment="1" applyProtection="1">
      <alignment horizontal="center" vertical="center" wrapText="1"/>
      <protection hidden="1"/>
    </xf>
    <xf numFmtId="3" fontId="7" fillId="0" borderId="14" xfId="0" applyNumberFormat="1" applyFont="1" applyBorder="1" applyAlignment="1" applyProtection="1">
      <alignment horizontal="center" vertical="center" wrapText="1"/>
      <protection hidden="1"/>
    </xf>
    <xf numFmtId="3" fontId="7" fillId="0" borderId="15" xfId="0" applyNumberFormat="1" applyFont="1" applyBorder="1" applyAlignment="1" applyProtection="1">
      <alignment horizontal="center" vertical="center" wrapText="1"/>
      <protection hidden="1"/>
    </xf>
    <xf numFmtId="3" fontId="7" fillId="0" borderId="16" xfId="0" applyNumberFormat="1" applyFont="1" applyBorder="1" applyAlignment="1" applyProtection="1">
      <alignment horizontal="center" vertical="center" wrapText="1"/>
      <protection hidden="1"/>
    </xf>
    <xf numFmtId="3" fontId="7" fillId="0" borderId="11" xfId="0" applyNumberFormat="1" applyFont="1" applyBorder="1" applyAlignment="1" applyProtection="1">
      <alignment horizontal="center" vertical="center" wrapText="1"/>
      <protection hidden="1"/>
    </xf>
    <xf numFmtId="3" fontId="7" fillId="0" borderId="17" xfId="0" applyNumberFormat="1" applyFont="1" applyBorder="1" applyAlignment="1" applyProtection="1">
      <alignment horizontal="center" vertical="center" wrapText="1"/>
      <protection hidden="1"/>
    </xf>
    <xf numFmtId="0" fontId="7" fillId="0" borderId="18" xfId="0" applyFont="1" applyFill="1" applyBorder="1" applyAlignment="1" applyProtection="1">
      <alignment horizontal="center" vertical="center" wrapText="1"/>
      <protection hidden="1"/>
    </xf>
    <xf numFmtId="0" fontId="7" fillId="0" borderId="13" xfId="0" applyFont="1" applyFill="1" applyBorder="1" applyAlignment="1" applyProtection="1">
      <alignment horizontal="center" vertical="center" wrapText="1"/>
      <protection hidden="1"/>
    </xf>
    <xf numFmtId="3" fontId="7" fillId="0" borderId="13" xfId="0" applyNumberFormat="1" applyFont="1" applyFill="1" applyBorder="1" applyAlignment="1" applyProtection="1">
      <alignment horizontal="center" vertical="center" wrapText="1"/>
      <protection hidden="1"/>
    </xf>
    <xf numFmtId="3" fontId="7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left" vertical="center"/>
      <protection hidden="1"/>
    </xf>
    <xf numFmtId="0" fontId="6" fillId="0" borderId="13" xfId="0" applyFont="1" applyFill="1" applyBorder="1" applyAlignment="1" applyProtection="1">
      <alignment horizontal="left" vertical="center"/>
      <protection hidden="1"/>
    </xf>
    <xf numFmtId="0" fontId="9" fillId="0" borderId="19" xfId="0" applyFont="1" applyBorder="1" applyAlignment="1" applyProtection="1">
      <alignment horizontal="left" vertical="center"/>
      <protection hidden="1"/>
    </xf>
    <xf numFmtId="0" fontId="9" fillId="0" borderId="18" xfId="0" applyFont="1" applyBorder="1" applyAlignment="1" applyProtection="1">
      <alignment horizontal="left" vertical="center"/>
      <protection hidden="1"/>
    </xf>
    <xf numFmtId="3" fontId="1" fillId="0" borderId="1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20" xfId="0" applyNumberFormat="1" applyFont="1" applyFill="1" applyBorder="1" applyAlignment="1" applyProtection="1" quotePrefix="1">
      <alignment horizontal="right" vertical="center" wrapText="1"/>
      <protection hidden="1"/>
    </xf>
    <xf numFmtId="0" fontId="4" fillId="0" borderId="18" xfId="0" applyFont="1" applyBorder="1" applyAlignment="1" applyProtection="1">
      <alignment vertical="center"/>
      <protection hidden="1"/>
    </xf>
    <xf numFmtId="0" fontId="4" fillId="0" borderId="13" xfId="0" applyFont="1" applyFill="1" applyBorder="1" applyAlignment="1" applyProtection="1">
      <alignment vertical="center"/>
      <protection hidden="1"/>
    </xf>
    <xf numFmtId="0" fontId="1" fillId="0" borderId="13" xfId="0" applyFont="1" applyFill="1" applyBorder="1" applyAlignment="1" applyProtection="1">
      <alignment vertical="center"/>
      <protection hidden="1"/>
    </xf>
    <xf numFmtId="0" fontId="1" fillId="0" borderId="13" xfId="0" applyFont="1" applyBorder="1" applyAlignment="1" applyProtection="1">
      <alignment vertical="center"/>
      <protection hidden="1"/>
    </xf>
    <xf numFmtId="0" fontId="1" fillId="0" borderId="17" xfId="0" applyFont="1" applyBorder="1" applyAlignment="1" applyProtection="1">
      <alignment vertical="center"/>
      <protection hidden="1"/>
    </xf>
    <xf numFmtId="0" fontId="9" fillId="0" borderId="10" xfId="0" applyFont="1" applyBorder="1" applyAlignment="1" applyProtection="1">
      <alignment horizontal="left" vertical="center"/>
      <protection hidden="1"/>
    </xf>
    <xf numFmtId="3" fontId="1" fillId="0" borderId="13" xfId="0" applyNumberFormat="1" applyFont="1" applyBorder="1" applyAlignment="1" applyProtection="1">
      <alignment vertical="center"/>
      <protection hidden="1"/>
    </xf>
    <xf numFmtId="0" fontId="6" fillId="0" borderId="18" xfId="0" applyFont="1" applyBorder="1" applyAlignment="1" applyProtection="1">
      <alignment horizontal="left" vertical="center"/>
      <protection hidden="1"/>
    </xf>
    <xf numFmtId="3" fontId="1" fillId="0" borderId="17" xfId="0" applyNumberFormat="1" applyFont="1" applyBorder="1" applyAlignment="1" applyProtection="1">
      <alignment vertical="center"/>
      <protection hidden="1"/>
    </xf>
    <xf numFmtId="0" fontId="9" fillId="0" borderId="13" xfId="0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1" fillId="0" borderId="21" xfId="0" applyFont="1" applyBorder="1" applyAlignment="1" applyProtection="1">
      <alignment horizontal="left" vertical="center"/>
      <protection hidden="1"/>
    </xf>
    <xf numFmtId="0" fontId="1" fillId="0" borderId="22" xfId="0" applyFont="1" applyBorder="1" applyAlignment="1" applyProtection="1">
      <alignment horizontal="left" vertical="center"/>
      <protection hidden="1"/>
    </xf>
    <xf numFmtId="3" fontId="2" fillId="0" borderId="23" xfId="0" applyNumberFormat="1" applyFont="1" applyBorder="1" applyAlignment="1" applyProtection="1">
      <alignment horizontal="left" vertical="center"/>
      <protection hidden="1"/>
    </xf>
    <xf numFmtId="0" fontId="0" fillId="0" borderId="24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25" xfId="0" applyFont="1" applyBorder="1" applyAlignment="1" applyProtection="1">
      <alignment horizontal="left" vertical="center"/>
      <protection hidden="1"/>
    </xf>
    <xf numFmtId="0" fontId="0" fillId="0" borderId="25" xfId="0" applyFont="1" applyBorder="1" applyAlignment="1" applyProtection="1">
      <alignment vertical="center"/>
      <protection hidden="1"/>
    </xf>
    <xf numFmtId="3" fontId="6" fillId="0" borderId="26" xfId="0" applyNumberFormat="1" applyFont="1" applyBorder="1" applyAlignment="1" applyProtection="1">
      <alignment horizontal="left" vertical="center"/>
      <protection hidden="1"/>
    </xf>
    <xf numFmtId="0" fontId="0" fillId="0" borderId="0" xfId="0" applyFont="1" applyAlignment="1" applyProtection="1">
      <alignment vertical="center"/>
      <protection locked="0"/>
    </xf>
    <xf numFmtId="3" fontId="2" fillId="0" borderId="27" xfId="0" applyNumberFormat="1" applyFont="1" applyBorder="1" applyAlignment="1" applyProtection="1">
      <alignment horizontal="center" vertical="center" wrapText="1"/>
      <protection hidden="1"/>
    </xf>
    <xf numFmtId="3" fontId="2" fillId="0" borderId="28" xfId="0" applyNumberFormat="1" applyFont="1" applyBorder="1" applyAlignment="1" applyProtection="1">
      <alignment horizontal="center" vertical="center" wrapText="1"/>
      <protection hidden="1"/>
    </xf>
    <xf numFmtId="3" fontId="2" fillId="0" borderId="29" xfId="0" applyNumberFormat="1" applyFont="1" applyBorder="1" applyAlignment="1" applyProtection="1">
      <alignment horizontal="center" vertical="center" wrapText="1"/>
      <protection hidden="1"/>
    </xf>
    <xf numFmtId="0" fontId="0" fillId="33" borderId="30" xfId="0" applyFont="1" applyFill="1" applyBorder="1" applyAlignment="1" applyProtection="1">
      <alignment vertical="center"/>
      <protection locked="0"/>
    </xf>
    <xf numFmtId="0" fontId="6" fillId="33" borderId="30" xfId="0" applyFont="1" applyFill="1" applyBorder="1" applyAlignment="1" applyProtection="1">
      <alignment horizontal="left" vertical="center"/>
      <protection locked="0"/>
    </xf>
    <xf numFmtId="0" fontId="1" fillId="33" borderId="30" xfId="0" applyFont="1" applyFill="1" applyBorder="1" applyAlignment="1" applyProtection="1">
      <alignment horizontal="center" vertical="center"/>
      <protection locked="0"/>
    </xf>
    <xf numFmtId="165" fontId="0" fillId="0" borderId="0" xfId="60" applyFont="1" applyAlignment="1" applyProtection="1">
      <alignment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65" fontId="0" fillId="0" borderId="0" xfId="60" applyFont="1" applyFill="1" applyAlignment="1" applyProtection="1">
      <alignment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Font="1" applyFill="1" applyAlignment="1" applyProtection="1">
      <alignment/>
      <protection hidden="1"/>
    </xf>
    <xf numFmtId="165" fontId="0" fillId="0" borderId="0" xfId="60" applyFont="1" applyFill="1" applyAlignment="1" applyProtection="1">
      <alignment/>
      <protection hidden="1"/>
    </xf>
    <xf numFmtId="0" fontId="0" fillId="0" borderId="0" xfId="0" applyFont="1" applyAlignment="1" applyProtection="1">
      <alignment wrapText="1"/>
      <protection hidden="1"/>
    </xf>
    <xf numFmtId="0" fontId="0" fillId="0" borderId="31" xfId="0" applyFont="1" applyFill="1" applyBorder="1" applyAlignment="1" applyProtection="1">
      <alignment/>
      <protection hidden="1"/>
    </xf>
    <xf numFmtId="165" fontId="0" fillId="0" borderId="31" xfId="60" applyFont="1" applyFill="1" applyBorder="1" applyAlignment="1" applyProtection="1">
      <alignment/>
      <protection hidden="1"/>
    </xf>
    <xf numFmtId="0" fontId="0" fillId="33" borderId="31" xfId="0" applyFont="1" applyFill="1" applyBorder="1" applyAlignment="1" applyProtection="1">
      <alignment/>
      <protection locked="0"/>
    </xf>
    <xf numFmtId="0" fontId="0" fillId="33" borderId="31" xfId="0" applyFont="1" applyFill="1" applyBorder="1" applyAlignment="1" applyProtection="1">
      <alignment horizontal="center"/>
      <protection locked="0"/>
    </xf>
    <xf numFmtId="165" fontId="0" fillId="33" borderId="31" xfId="60" applyFont="1" applyFill="1" applyBorder="1" applyAlignment="1" applyProtection="1">
      <alignment/>
      <protection locked="0"/>
    </xf>
    <xf numFmtId="0" fontId="0" fillId="33" borderId="31" xfId="0" applyFont="1" applyFill="1" applyBorder="1" applyAlignment="1" applyProtection="1">
      <alignment/>
      <protection locked="0"/>
    </xf>
    <xf numFmtId="0" fontId="0" fillId="33" borderId="31" xfId="0" applyFont="1" applyFill="1" applyBorder="1" applyAlignment="1" applyProtection="1">
      <alignment horizontal="left" vertical="center" wrapText="1"/>
      <protection locked="0"/>
    </xf>
    <xf numFmtId="0" fontId="0" fillId="33" borderId="0" xfId="0" applyFont="1" applyFill="1" applyAlignment="1" applyProtection="1">
      <alignment horizontal="center" vertical="center"/>
      <protection locked="0"/>
    </xf>
    <xf numFmtId="165" fontId="0" fillId="33" borderId="0" xfId="60" applyFont="1" applyFill="1" applyAlignment="1" applyProtection="1">
      <alignment/>
      <protection locked="0"/>
    </xf>
    <xf numFmtId="0" fontId="0" fillId="0" borderId="0" xfId="0" applyFont="1" applyAlignment="1" applyProtection="1">
      <alignment horizontal="right" vertical="center"/>
      <protection hidden="1"/>
    </xf>
    <xf numFmtId="0" fontId="9" fillId="0" borderId="32" xfId="0" applyFont="1" applyBorder="1" applyAlignment="1" applyProtection="1">
      <alignment horizontal="left" vertical="center"/>
      <protection hidden="1"/>
    </xf>
    <xf numFmtId="0" fontId="9" fillId="0" borderId="33" xfId="0" applyFont="1" applyFill="1" applyBorder="1" applyAlignment="1" applyProtection="1">
      <alignment horizontal="left" vertical="center"/>
      <protection hidden="1"/>
    </xf>
    <xf numFmtId="0" fontId="9" fillId="0" borderId="33" xfId="0" applyFont="1" applyFill="1" applyBorder="1" applyAlignment="1" applyProtection="1">
      <alignment horizontal="left" vertical="center" wrapText="1"/>
      <protection hidden="1"/>
    </xf>
    <xf numFmtId="0" fontId="9" fillId="0" borderId="34" xfId="0" applyFont="1" applyFill="1" applyBorder="1" applyAlignment="1" applyProtection="1">
      <alignment horizontal="left" vertic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hidden="1"/>
    </xf>
    <xf numFmtId="0" fontId="6" fillId="34" borderId="35" xfId="0" applyFont="1" applyFill="1" applyBorder="1" applyAlignment="1" applyProtection="1">
      <alignment horizontal="left" vertical="center"/>
      <protection hidden="1"/>
    </xf>
    <xf numFmtId="0" fontId="6" fillId="34" borderId="36" xfId="0" applyFont="1" applyFill="1" applyBorder="1" applyAlignment="1" applyProtection="1">
      <alignment horizontal="left" vertical="center"/>
      <protection hidden="1"/>
    </xf>
    <xf numFmtId="3" fontId="1" fillId="34" borderId="16" xfId="0" applyNumberFormat="1" applyFont="1" applyFill="1" applyBorder="1" applyAlignment="1" applyProtection="1">
      <alignment vertical="center"/>
      <protection hidden="1"/>
    </xf>
    <xf numFmtId="3" fontId="0" fillId="0" borderId="3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38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39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40" xfId="0" applyNumberFormat="1" applyFont="1" applyFill="1" applyBorder="1" applyAlignment="1" applyProtection="1" quotePrefix="1">
      <alignment horizontal="right" vertical="center" wrapText="1"/>
      <protection hidden="1"/>
    </xf>
    <xf numFmtId="0" fontId="9" fillId="0" borderId="41" xfId="0" applyFont="1" applyFill="1" applyBorder="1" applyAlignment="1" applyProtection="1">
      <alignment horizontal="left" vertical="center" wrapText="1"/>
      <protection hidden="1"/>
    </xf>
    <xf numFmtId="0" fontId="9" fillId="35" borderId="18" xfId="0" applyFont="1" applyFill="1" applyBorder="1" applyAlignment="1" applyProtection="1">
      <alignment horizontal="left" vertical="center"/>
      <protection hidden="1"/>
    </xf>
    <xf numFmtId="0" fontId="9" fillId="0" borderId="13" xfId="0" applyFont="1" applyFill="1" applyBorder="1" applyAlignment="1" applyProtection="1">
      <alignment horizontal="left" vertical="center" wrapText="1"/>
      <protection hidden="1"/>
    </xf>
    <xf numFmtId="3" fontId="0" fillId="0" borderId="1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42" xfId="0" applyNumberFormat="1" applyFont="1" applyFill="1" applyBorder="1" applyAlignment="1" applyProtection="1">
      <alignment vertical="center"/>
      <protection hidden="1"/>
    </xf>
    <xf numFmtId="0" fontId="9" fillId="0" borderId="43" xfId="0" applyFont="1" applyBorder="1" applyAlignment="1" applyProtection="1">
      <alignment horizontal="left" vertical="center"/>
      <protection hidden="1"/>
    </xf>
    <xf numFmtId="3" fontId="0" fillId="0" borderId="31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44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45" xfId="0" applyNumberFormat="1" applyFont="1" applyBorder="1" applyAlignment="1" applyProtection="1" quotePrefix="1">
      <alignment horizontal="right" vertical="center" wrapText="1"/>
      <protection hidden="1"/>
    </xf>
    <xf numFmtId="3" fontId="1" fillId="36" borderId="4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6" borderId="47" xfId="0" applyNumberFormat="1" applyFont="1" applyFill="1" applyBorder="1" applyAlignment="1" applyProtection="1" quotePrefix="1">
      <alignment horizontal="right" vertical="center" wrapText="1"/>
      <protection hidden="1"/>
    </xf>
    <xf numFmtId="0" fontId="6" fillId="37" borderId="48" xfId="0" applyFont="1" applyFill="1" applyBorder="1" applyAlignment="1" applyProtection="1">
      <alignment horizontal="left" vertical="center"/>
      <protection hidden="1"/>
    </xf>
    <xf numFmtId="0" fontId="6" fillId="37" borderId="41" xfId="0" applyFont="1" applyFill="1" applyBorder="1" applyAlignment="1" applyProtection="1">
      <alignment horizontal="left" vertical="center"/>
      <protection hidden="1"/>
    </xf>
    <xf numFmtId="3" fontId="1" fillId="37" borderId="4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5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5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52" xfId="0" applyNumberFormat="1" applyFont="1" applyFill="1" applyBorder="1" applyAlignment="1" applyProtection="1" quotePrefix="1">
      <alignment horizontal="right" vertical="center" wrapText="1"/>
      <protection hidden="1"/>
    </xf>
    <xf numFmtId="0" fontId="6" fillId="20" borderId="53" xfId="0" applyFont="1" applyFill="1" applyBorder="1" applyAlignment="1" applyProtection="1">
      <alignment horizontal="left" vertical="center"/>
      <protection hidden="1"/>
    </xf>
    <xf numFmtId="0" fontId="6" fillId="20" borderId="54" xfId="0" applyFont="1" applyFill="1" applyBorder="1" applyAlignment="1" applyProtection="1">
      <alignment horizontal="left" vertical="center"/>
      <protection hidden="1"/>
    </xf>
    <xf numFmtId="3" fontId="1" fillId="20" borderId="0" xfId="0" applyNumberFormat="1" applyFont="1" applyFill="1" applyBorder="1" applyAlignment="1" applyProtection="1">
      <alignment horizontal="right" vertical="center"/>
      <protection hidden="1"/>
    </xf>
    <xf numFmtId="0" fontId="6" fillId="20" borderId="10" xfId="0" applyFont="1" applyFill="1" applyBorder="1" applyAlignment="1" applyProtection="1">
      <alignment horizontal="left" vertical="center"/>
      <protection hidden="1"/>
    </xf>
    <xf numFmtId="0" fontId="6" fillId="20" borderId="11" xfId="0" applyFont="1" applyFill="1" applyBorder="1" applyAlignment="1" applyProtection="1">
      <alignment horizontal="left" vertical="center"/>
      <protection hidden="1"/>
    </xf>
    <xf numFmtId="3" fontId="1" fillId="20" borderId="1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5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56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6" borderId="5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6" borderId="5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6" borderId="5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59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60" xfId="0" applyNumberFormat="1" applyFont="1" applyFill="1" applyBorder="1" applyAlignment="1" applyProtection="1" quotePrefix="1">
      <alignment horizontal="right" vertical="center" wrapText="1"/>
      <protection hidden="1"/>
    </xf>
    <xf numFmtId="0" fontId="9" fillId="0" borderId="61" xfId="0" applyFont="1" applyBorder="1" applyAlignment="1" applyProtection="1">
      <alignment horizontal="left" vertical="center"/>
      <protection hidden="1"/>
    </xf>
    <xf numFmtId="3" fontId="1" fillId="36" borderId="58" xfId="0" applyNumberFormat="1" applyFont="1" applyFill="1" applyBorder="1" applyAlignment="1" applyProtection="1" quotePrefix="1">
      <alignment horizontal="right" vertical="center" wrapText="1"/>
      <protection hidden="1"/>
    </xf>
    <xf numFmtId="0" fontId="9" fillId="0" borderId="62" xfId="0" applyFont="1" applyBorder="1" applyAlignment="1" applyProtection="1">
      <alignment horizontal="left" vertical="center"/>
      <protection hidden="1"/>
    </xf>
    <xf numFmtId="3" fontId="0" fillId="0" borderId="2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6" borderId="6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6" borderId="64" xfId="0" applyNumberFormat="1" applyFont="1" applyFill="1" applyBorder="1" applyAlignment="1" applyProtection="1" quotePrefix="1">
      <alignment horizontal="right" vertical="center" wrapText="1"/>
      <protection hidden="1"/>
    </xf>
    <xf numFmtId="0" fontId="9" fillId="36" borderId="32" xfId="0" applyFont="1" applyFill="1" applyBorder="1" applyAlignment="1" applyProtection="1">
      <alignment horizontal="left" vertical="center"/>
      <protection hidden="1"/>
    </xf>
    <xf numFmtId="0" fontId="9" fillId="36" borderId="33" xfId="0" applyFont="1" applyFill="1" applyBorder="1" applyAlignment="1" applyProtection="1">
      <alignment horizontal="left" vertical="center"/>
      <protection hidden="1"/>
    </xf>
    <xf numFmtId="3" fontId="0" fillId="36" borderId="3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6" borderId="38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6" borderId="3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57" xfId="0" applyNumberFormat="1" applyFont="1" applyFill="1" applyBorder="1" applyAlignment="1" applyProtection="1" quotePrefix="1">
      <alignment horizontal="right" vertical="center" wrapText="1"/>
      <protection hidden="1"/>
    </xf>
    <xf numFmtId="0" fontId="6" fillId="37" borderId="32" xfId="0" applyFont="1" applyFill="1" applyBorder="1" applyAlignment="1" applyProtection="1">
      <alignment horizontal="left" vertical="center"/>
      <protection hidden="1"/>
    </xf>
    <xf numFmtId="0" fontId="6" fillId="37" borderId="33" xfId="0" applyFont="1" applyFill="1" applyBorder="1" applyAlignment="1" applyProtection="1">
      <alignment horizontal="left" vertical="center"/>
      <protection hidden="1"/>
    </xf>
    <xf numFmtId="3" fontId="1" fillId="37" borderId="3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3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39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37" xfId="0" applyNumberFormat="1" applyFont="1" applyFill="1" applyBorder="1" applyAlignment="1" applyProtection="1">
      <alignment horizontal="right" vertical="center"/>
      <protection hidden="1"/>
    </xf>
    <xf numFmtId="3" fontId="0" fillId="0" borderId="38" xfId="0" applyNumberFormat="1" applyFont="1" applyFill="1" applyBorder="1" applyAlignment="1" applyProtection="1">
      <alignment horizontal="right" vertical="center"/>
      <protection hidden="1"/>
    </xf>
    <xf numFmtId="3" fontId="0" fillId="0" borderId="39" xfId="0" applyNumberFormat="1" applyFont="1" applyFill="1" applyBorder="1" applyAlignment="1" applyProtection="1">
      <alignment horizontal="right" vertical="center"/>
      <protection hidden="1"/>
    </xf>
    <xf numFmtId="3" fontId="1" fillId="36" borderId="57" xfId="0" applyNumberFormat="1" applyFont="1" applyFill="1" applyBorder="1" applyAlignment="1" applyProtection="1">
      <alignment horizontal="right" vertical="center"/>
      <protection hidden="1"/>
    </xf>
    <xf numFmtId="3" fontId="1" fillId="36" borderId="58" xfId="0" applyNumberFormat="1" applyFont="1" applyFill="1" applyBorder="1" applyAlignment="1" applyProtection="1">
      <alignment horizontal="right" vertical="center"/>
      <protection hidden="1"/>
    </xf>
    <xf numFmtId="0" fontId="6" fillId="37" borderId="19" xfId="0" applyFont="1" applyFill="1" applyBorder="1" applyAlignment="1" applyProtection="1">
      <alignment horizontal="left" vertical="center"/>
      <protection hidden="1"/>
    </xf>
    <xf numFmtId="0" fontId="6" fillId="37" borderId="43" xfId="0" applyFont="1" applyFill="1" applyBorder="1" applyAlignment="1" applyProtection="1">
      <alignment horizontal="left" vertical="center"/>
      <protection hidden="1"/>
    </xf>
    <xf numFmtId="3" fontId="1" fillId="20" borderId="6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66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45" xfId="0" applyNumberFormat="1" applyFont="1" applyFill="1" applyBorder="1" applyAlignment="1" applyProtection="1">
      <alignment vertical="center"/>
      <protection hidden="1"/>
    </xf>
    <xf numFmtId="3" fontId="1" fillId="37" borderId="55" xfId="0" applyNumberFormat="1" applyFont="1" applyFill="1" applyBorder="1" applyAlignment="1" applyProtection="1">
      <alignment vertical="center"/>
      <protection hidden="1"/>
    </xf>
    <xf numFmtId="3" fontId="1" fillId="37" borderId="51" xfId="0" applyNumberFormat="1" applyFont="1" applyFill="1" applyBorder="1" applyAlignment="1" applyProtection="1">
      <alignment vertical="center"/>
      <protection hidden="1"/>
    </xf>
    <xf numFmtId="3" fontId="1" fillId="37" borderId="52" xfId="0" applyNumberFormat="1" applyFont="1" applyFill="1" applyBorder="1" applyAlignment="1" applyProtection="1">
      <alignment vertical="center"/>
      <protection hidden="1"/>
    </xf>
    <xf numFmtId="3" fontId="1" fillId="37" borderId="56" xfId="0" applyNumberFormat="1" applyFont="1" applyFill="1" applyBorder="1" applyAlignment="1" applyProtection="1">
      <alignment vertical="center"/>
      <protection hidden="1"/>
    </xf>
    <xf numFmtId="3" fontId="1" fillId="37" borderId="46" xfId="0" applyNumberFormat="1" applyFont="1" applyFill="1" applyBorder="1" applyAlignment="1" applyProtection="1">
      <alignment vertical="center"/>
      <protection hidden="1"/>
    </xf>
    <xf numFmtId="3" fontId="1" fillId="37" borderId="31" xfId="0" applyNumberFormat="1" applyFont="1" applyFill="1" applyBorder="1" applyAlignment="1" applyProtection="1">
      <alignment vertical="center"/>
      <protection hidden="1"/>
    </xf>
    <xf numFmtId="3" fontId="1" fillId="37" borderId="44" xfId="0" applyNumberFormat="1" applyFont="1" applyFill="1" applyBorder="1" applyAlignment="1" applyProtection="1">
      <alignment vertical="center"/>
      <protection hidden="1"/>
    </xf>
    <xf numFmtId="3" fontId="1" fillId="37" borderId="45" xfId="0" applyNumberFormat="1" applyFont="1" applyFill="1" applyBorder="1" applyAlignment="1" applyProtection="1">
      <alignment vertical="center"/>
      <protection hidden="1"/>
    </xf>
    <xf numFmtId="3" fontId="1" fillId="37" borderId="47" xfId="0" applyNumberFormat="1" applyFont="1" applyFill="1" applyBorder="1" applyAlignment="1" applyProtection="1">
      <alignment vertical="center"/>
      <protection hidden="1"/>
    </xf>
    <xf numFmtId="3" fontId="0" fillId="0" borderId="31" xfId="0" applyNumberFormat="1" applyFont="1" applyFill="1" applyBorder="1" applyAlignment="1" applyProtection="1">
      <alignment vertical="center"/>
      <protection hidden="1"/>
    </xf>
    <xf numFmtId="3" fontId="0" fillId="0" borderId="44" xfId="0" applyNumberFormat="1" applyFont="1" applyFill="1" applyBorder="1" applyAlignment="1" applyProtection="1">
      <alignment vertical="center"/>
      <protection hidden="1"/>
    </xf>
    <xf numFmtId="3" fontId="1" fillId="36" borderId="46" xfId="0" applyNumberFormat="1" applyFont="1" applyFill="1" applyBorder="1" applyAlignment="1" applyProtection="1">
      <alignment vertical="center"/>
      <protection hidden="1"/>
    </xf>
    <xf numFmtId="3" fontId="1" fillId="36" borderId="47" xfId="0" applyNumberFormat="1" applyFont="1" applyFill="1" applyBorder="1" applyAlignment="1" applyProtection="1">
      <alignment vertical="center"/>
      <protection hidden="1"/>
    </xf>
    <xf numFmtId="3" fontId="1" fillId="37" borderId="57" xfId="0" applyNumberFormat="1" applyFont="1" applyFill="1" applyBorder="1" applyAlignment="1" applyProtection="1">
      <alignment vertical="center"/>
      <protection hidden="1"/>
    </xf>
    <xf numFmtId="3" fontId="1" fillId="37" borderId="58" xfId="0" applyNumberFormat="1" applyFont="1" applyFill="1" applyBorder="1" applyAlignment="1" applyProtection="1" quotePrefix="1">
      <alignment horizontal="right" vertical="center" wrapText="1"/>
      <protection hidden="1"/>
    </xf>
    <xf numFmtId="0" fontId="9" fillId="0" borderId="67" xfId="0" applyFont="1" applyFill="1" applyBorder="1" applyAlignment="1" applyProtection="1">
      <alignment horizontal="left" vertical="center" wrapText="1"/>
      <protection hidden="1"/>
    </xf>
    <xf numFmtId="3" fontId="0" fillId="0" borderId="68" xfId="0" applyNumberFormat="1" applyFont="1" applyFill="1" applyBorder="1" applyAlignment="1" applyProtection="1" quotePrefix="1">
      <alignment horizontal="right" vertical="center" wrapText="1"/>
      <protection hidden="1"/>
    </xf>
    <xf numFmtId="0" fontId="6" fillId="37" borderId="33" xfId="0" applyFont="1" applyFill="1" applyBorder="1" applyAlignment="1" applyProtection="1">
      <alignment horizontal="left" vertical="center" wrapText="1"/>
      <protection hidden="1"/>
    </xf>
    <xf numFmtId="0" fontId="9" fillId="0" borderId="69" xfId="0" applyFont="1" applyBorder="1" applyAlignment="1" applyProtection="1">
      <alignment horizontal="left" vertical="center"/>
      <protection hidden="1"/>
    </xf>
    <xf numFmtId="3" fontId="0" fillId="0" borderId="70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7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6" borderId="7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6" borderId="7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7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5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6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7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7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49" xfId="0" applyNumberFormat="1" applyFont="1" applyFill="1" applyBorder="1" applyAlignment="1" applyProtection="1">
      <alignment vertical="center"/>
      <protection hidden="1"/>
    </xf>
    <xf numFmtId="3" fontId="1" fillId="20" borderId="77" xfId="0" applyNumberFormat="1" applyFont="1" applyFill="1" applyBorder="1" applyAlignment="1" applyProtection="1" quotePrefix="1">
      <alignment horizontal="right" vertical="center" wrapText="1"/>
      <protection hidden="1"/>
    </xf>
    <xf numFmtId="0" fontId="6" fillId="20" borderId="54" xfId="0" applyFont="1" applyFill="1" applyBorder="1" applyAlignment="1" applyProtection="1">
      <alignment horizontal="left" vertical="center" wrapText="1"/>
      <protection hidden="1"/>
    </xf>
    <xf numFmtId="3" fontId="1" fillId="20" borderId="7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7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50" xfId="0" applyNumberFormat="1" applyFont="1" applyFill="1" applyBorder="1" applyAlignment="1" applyProtection="1">
      <alignment vertical="center"/>
      <protection hidden="1"/>
    </xf>
    <xf numFmtId="3" fontId="1" fillId="20" borderId="2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7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80" xfId="0" applyNumberFormat="1" applyFont="1" applyFill="1" applyBorder="1" applyAlignment="1" applyProtection="1" quotePrefix="1">
      <alignment horizontal="right" vertical="center" wrapText="1"/>
      <protection hidden="1"/>
    </xf>
    <xf numFmtId="0" fontId="9" fillId="0" borderId="53" xfId="0" applyFont="1" applyBorder="1" applyAlignment="1" applyProtection="1">
      <alignment horizontal="left" vertical="center"/>
      <protection hidden="1"/>
    </xf>
    <xf numFmtId="3" fontId="0" fillId="0" borderId="60" xfId="0" applyNumberFormat="1" applyFont="1" applyFill="1" applyBorder="1" applyAlignment="1" applyProtection="1">
      <alignment vertical="center"/>
      <protection hidden="1"/>
    </xf>
    <xf numFmtId="0" fontId="9" fillId="0" borderId="54" xfId="0" applyFont="1" applyFill="1" applyBorder="1" applyAlignment="1" applyProtection="1">
      <alignment horizontal="left" vertical="center" wrapText="1"/>
      <protection hidden="1"/>
    </xf>
    <xf numFmtId="3" fontId="1" fillId="36" borderId="75" xfId="0" applyNumberFormat="1" applyFont="1" applyFill="1" applyBorder="1" applyAlignment="1" applyProtection="1">
      <alignment vertical="center"/>
      <protection hidden="1"/>
    </xf>
    <xf numFmtId="0" fontId="9" fillId="35" borderId="81" xfId="0" applyFont="1" applyFill="1" applyBorder="1" applyAlignment="1" applyProtection="1">
      <alignment horizontal="left" vertical="center"/>
      <protection hidden="1"/>
    </xf>
    <xf numFmtId="0" fontId="6" fillId="20" borderId="11" xfId="0" applyFont="1" applyFill="1" applyBorder="1" applyAlignment="1" applyProtection="1">
      <alignment horizontal="left" vertical="center" wrapText="1"/>
      <protection hidden="1"/>
    </xf>
    <xf numFmtId="0" fontId="6" fillId="37" borderId="41" xfId="0" applyFont="1" applyFill="1" applyBorder="1" applyAlignment="1" applyProtection="1">
      <alignment horizontal="left" vertical="center" wrapText="1"/>
      <protection hidden="1"/>
    </xf>
    <xf numFmtId="3" fontId="1" fillId="37" borderId="1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8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8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7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6" borderId="7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6" borderId="7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8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8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8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8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8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74" xfId="0" applyNumberFormat="1" applyFont="1" applyFill="1" applyBorder="1" applyAlignment="1" applyProtection="1">
      <alignment horizontal="right" vertical="center"/>
      <protection hidden="1"/>
    </xf>
    <xf numFmtId="3" fontId="0" fillId="0" borderId="16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6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82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13" borderId="18" xfId="0" applyFont="1" applyFill="1" applyBorder="1" applyAlignment="1" applyProtection="1">
      <alignment horizontal="left" vertical="center"/>
      <protection hidden="1"/>
    </xf>
    <xf numFmtId="0" fontId="1" fillId="13" borderId="13" xfId="0" applyFont="1" applyFill="1" applyBorder="1" applyAlignment="1" applyProtection="1">
      <alignment horizontal="left" vertical="center"/>
      <protection hidden="1"/>
    </xf>
    <xf numFmtId="0" fontId="1" fillId="13" borderId="16" xfId="0" applyFont="1" applyFill="1" applyBorder="1" applyAlignment="1" applyProtection="1">
      <alignment horizontal="left" vertical="center"/>
      <protection hidden="1"/>
    </xf>
    <xf numFmtId="0" fontId="1" fillId="13" borderId="11" xfId="0" applyFont="1" applyFill="1" applyBorder="1" applyAlignment="1" applyProtection="1">
      <alignment horizontal="left" vertical="center"/>
      <protection hidden="1"/>
    </xf>
    <xf numFmtId="0" fontId="1" fillId="13" borderId="17" xfId="0" applyFont="1" applyFill="1" applyBorder="1" applyAlignment="1" applyProtection="1">
      <alignment horizontal="left" vertical="center"/>
      <protection hidden="1"/>
    </xf>
    <xf numFmtId="3" fontId="0" fillId="0" borderId="8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88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8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6" borderId="9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6" borderId="91" xfId="0" applyNumberFormat="1" applyFont="1" applyFill="1" applyBorder="1" applyAlignment="1" applyProtection="1" quotePrefix="1">
      <alignment horizontal="right" vertical="center" wrapText="1"/>
      <protection hidden="1"/>
    </xf>
    <xf numFmtId="0" fontId="6" fillId="37" borderId="61" xfId="0" applyFont="1" applyFill="1" applyBorder="1" applyAlignment="1" applyProtection="1">
      <alignment horizontal="left" vertical="center"/>
      <protection hidden="1"/>
    </xf>
    <xf numFmtId="0" fontId="6" fillId="37" borderId="69" xfId="0" applyFont="1" applyFill="1" applyBorder="1" applyAlignment="1" applyProtection="1">
      <alignment horizontal="left" vertical="center"/>
      <protection hidden="1"/>
    </xf>
    <xf numFmtId="0" fontId="9" fillId="0" borderId="92" xfId="0" applyFont="1" applyBorder="1" applyAlignment="1" applyProtection="1">
      <alignment horizontal="left" vertical="center"/>
      <protection hidden="1"/>
    </xf>
    <xf numFmtId="3" fontId="1" fillId="0" borderId="59" xfId="0" applyNumberFormat="1" applyFont="1" applyBorder="1" applyAlignment="1" applyProtection="1">
      <alignment horizontal="right" vertical="center"/>
      <protection hidden="1"/>
    </xf>
    <xf numFmtId="3" fontId="1" fillId="0" borderId="0" xfId="0" applyNumberFormat="1" applyFont="1" applyBorder="1" applyAlignment="1" applyProtection="1">
      <alignment horizontal="right" vertical="center"/>
      <protection hidden="1"/>
    </xf>
    <xf numFmtId="3" fontId="1" fillId="0" borderId="60" xfId="0" applyNumberFormat="1" applyFont="1" applyBorder="1" applyAlignment="1" applyProtection="1">
      <alignment horizontal="right" vertical="center"/>
      <protection hidden="1"/>
    </xf>
    <xf numFmtId="3" fontId="1" fillId="0" borderId="75" xfId="0" applyNumberFormat="1" applyFont="1" applyBorder="1" applyAlignment="1" applyProtection="1">
      <alignment horizontal="right" vertical="center"/>
      <protection hidden="1"/>
    </xf>
    <xf numFmtId="3" fontId="1" fillId="0" borderId="76" xfId="0" applyNumberFormat="1" applyFont="1" applyBorder="1" applyAlignment="1" applyProtection="1">
      <alignment horizontal="right" vertical="center"/>
      <protection hidden="1"/>
    </xf>
    <xf numFmtId="3" fontId="1" fillId="0" borderId="37" xfId="0" applyNumberFormat="1" applyFont="1" applyBorder="1" applyAlignment="1" applyProtection="1">
      <alignment horizontal="right" vertical="center"/>
      <protection hidden="1"/>
    </xf>
    <xf numFmtId="3" fontId="1" fillId="0" borderId="39" xfId="0" applyNumberFormat="1" applyFont="1" applyBorder="1" applyAlignment="1" applyProtection="1">
      <alignment horizontal="right" vertical="center"/>
      <protection hidden="1"/>
    </xf>
    <xf numFmtId="3" fontId="1" fillId="0" borderId="57" xfId="0" applyNumberFormat="1" applyFont="1" applyBorder="1" applyAlignment="1" applyProtection="1">
      <alignment horizontal="right" vertical="center"/>
      <protection hidden="1"/>
    </xf>
    <xf numFmtId="3" fontId="0" fillId="37" borderId="57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6" borderId="7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7" borderId="80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7" borderId="6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7" borderId="1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7" borderId="16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7" borderId="1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7" borderId="66" xfId="0" applyNumberFormat="1" applyFont="1" applyFill="1" applyBorder="1" applyAlignment="1" applyProtection="1" quotePrefix="1">
      <alignment horizontal="right" vertical="center" wrapText="1"/>
      <protection hidden="1"/>
    </xf>
    <xf numFmtId="0" fontId="6" fillId="37" borderId="10" xfId="0" applyFont="1" applyFill="1" applyBorder="1" applyAlignment="1" applyProtection="1">
      <alignment horizontal="left" vertical="center"/>
      <protection hidden="1"/>
    </xf>
    <xf numFmtId="0" fontId="6" fillId="37" borderId="67" xfId="0" applyFont="1" applyFill="1" applyBorder="1" applyAlignment="1" applyProtection="1">
      <alignment horizontal="left" vertical="center" wrapText="1"/>
      <protection hidden="1"/>
    </xf>
    <xf numFmtId="0" fontId="9" fillId="0" borderId="93" xfId="0" applyFont="1" applyFill="1" applyBorder="1" applyAlignment="1" applyProtection="1">
      <alignment horizontal="left" vertical="center" wrapText="1"/>
      <protection hidden="1"/>
    </xf>
    <xf numFmtId="0" fontId="9" fillId="0" borderId="94" xfId="0" applyFont="1" applyFill="1" applyBorder="1" applyAlignment="1" applyProtection="1">
      <alignment horizontal="left" vertical="center" wrapText="1"/>
      <protection hidden="1"/>
    </xf>
    <xf numFmtId="0" fontId="6" fillId="37" borderId="94" xfId="0" applyFont="1" applyFill="1" applyBorder="1" applyAlignment="1" applyProtection="1">
      <alignment horizontal="left" vertical="center" wrapText="1"/>
      <protection hidden="1"/>
    </xf>
    <xf numFmtId="0" fontId="1" fillId="13" borderId="13" xfId="0" applyFont="1" applyFill="1" applyBorder="1" applyAlignment="1" applyProtection="1">
      <alignment horizontal="left" vertical="center" wrapText="1"/>
      <protection hidden="1"/>
    </xf>
    <xf numFmtId="0" fontId="6" fillId="37" borderId="43" xfId="0" applyFont="1" applyFill="1" applyBorder="1" applyAlignment="1" applyProtection="1">
      <alignment horizontal="left" vertical="center" wrapText="1"/>
      <protection hidden="1"/>
    </xf>
    <xf numFmtId="0" fontId="6" fillId="0" borderId="13" xfId="0" applyFont="1" applyFill="1" applyBorder="1" applyAlignment="1" applyProtection="1">
      <alignment horizontal="left" vertical="center" wrapText="1"/>
      <protection hidden="1"/>
    </xf>
    <xf numFmtId="0" fontId="9" fillId="0" borderId="43" xfId="0" applyFont="1" applyFill="1" applyBorder="1" applyAlignment="1" applyProtection="1">
      <alignment horizontal="left" vertical="center" wrapText="1"/>
      <protection hidden="1"/>
    </xf>
    <xf numFmtId="0" fontId="9" fillId="0" borderId="11" xfId="0" applyFont="1" applyFill="1" applyBorder="1" applyAlignment="1" applyProtection="1">
      <alignment horizontal="left" vertical="center" wrapText="1"/>
      <protection hidden="1"/>
    </xf>
    <xf numFmtId="0" fontId="6" fillId="37" borderId="11" xfId="0" applyFont="1" applyFill="1" applyBorder="1" applyAlignment="1" applyProtection="1">
      <alignment horizontal="left" vertical="center" wrapText="1"/>
      <protection hidden="1"/>
    </xf>
    <xf numFmtId="3" fontId="1" fillId="36" borderId="76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13" borderId="12" xfId="0" applyFont="1" applyFill="1" applyBorder="1" applyAlignment="1" applyProtection="1">
      <alignment horizontal="left" vertical="center"/>
      <protection hidden="1"/>
    </xf>
    <xf numFmtId="3" fontId="0" fillId="20" borderId="90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20" borderId="8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20" borderId="88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20" borderId="89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7" borderId="5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7" borderId="3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7" borderId="38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7" borderId="39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7" borderId="49" xfId="0" applyNumberFormat="1" applyFont="1" applyFill="1" applyBorder="1" applyAlignment="1" applyProtection="1">
      <alignment vertical="center"/>
      <protection hidden="1"/>
    </xf>
    <xf numFmtId="3" fontId="1" fillId="37" borderId="6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1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1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6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8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1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20" borderId="75" xfId="0" applyNumberFormat="1" applyFont="1" applyFill="1" applyBorder="1" applyAlignment="1" applyProtection="1">
      <alignment vertical="center"/>
      <protection hidden="1"/>
    </xf>
    <xf numFmtId="3" fontId="0" fillId="20" borderId="12" xfId="0" applyNumberFormat="1" applyFont="1" applyFill="1" applyBorder="1" applyAlignment="1" applyProtection="1">
      <alignment vertical="center"/>
      <protection hidden="1"/>
    </xf>
    <xf numFmtId="3" fontId="0" fillId="20" borderId="1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72" xfId="0" applyNumberFormat="1" applyFont="1" applyFill="1" applyBorder="1" applyAlignment="1" applyProtection="1">
      <alignment vertical="center"/>
      <protection hidden="1"/>
    </xf>
    <xf numFmtId="3" fontId="0" fillId="37" borderId="7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24" xfId="0" applyNumberFormat="1" applyFont="1" applyFill="1" applyBorder="1" applyAlignment="1" applyProtection="1">
      <alignment horizontal="right" vertical="center"/>
      <protection hidden="1"/>
    </xf>
    <xf numFmtId="3" fontId="1" fillId="37" borderId="9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9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9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20" borderId="4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7" borderId="2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9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7" borderId="9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9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96" xfId="0" applyNumberFormat="1" applyFont="1" applyFill="1" applyBorder="1" applyAlignment="1" applyProtection="1">
      <alignment vertical="center"/>
      <protection hidden="1"/>
    </xf>
    <xf numFmtId="3" fontId="1" fillId="20" borderId="99" xfId="0" applyNumberFormat="1" applyFont="1" applyFill="1" applyBorder="1" applyAlignment="1" applyProtection="1">
      <alignment vertical="center"/>
      <protection hidden="1"/>
    </xf>
    <xf numFmtId="3" fontId="0" fillId="20" borderId="80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20" borderId="80" xfId="0" applyNumberFormat="1" applyFont="1" applyFill="1" applyBorder="1" applyAlignment="1" applyProtection="1">
      <alignment vertical="center"/>
      <protection hidden="1"/>
    </xf>
    <xf numFmtId="3" fontId="0" fillId="37" borderId="97" xfId="0" applyNumberFormat="1" applyFont="1" applyFill="1" applyBorder="1" applyAlignment="1" applyProtection="1">
      <alignment vertical="center"/>
      <protection hidden="1"/>
    </xf>
    <xf numFmtId="3" fontId="0" fillId="0" borderId="2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95" xfId="0" applyNumberFormat="1" applyFont="1" applyFill="1" applyBorder="1" applyAlignment="1" applyProtection="1">
      <alignment vertical="center"/>
      <protection hidden="1"/>
    </xf>
    <xf numFmtId="3" fontId="0" fillId="20" borderId="24" xfId="0" applyNumberFormat="1" applyFont="1" applyFill="1" applyBorder="1" applyAlignment="1" applyProtection="1">
      <alignment vertical="center"/>
      <protection hidden="1"/>
    </xf>
    <xf numFmtId="3" fontId="0" fillId="37" borderId="95" xfId="0" applyNumberFormat="1" applyFont="1" applyFill="1" applyBorder="1" applyAlignment="1" applyProtection="1">
      <alignment vertical="center"/>
      <protection hidden="1"/>
    </xf>
    <xf numFmtId="3" fontId="1" fillId="37" borderId="97" xfId="0" applyNumberFormat="1" applyFont="1" applyFill="1" applyBorder="1" applyAlignment="1" applyProtection="1">
      <alignment vertical="center"/>
      <protection hidden="1"/>
    </xf>
    <xf numFmtId="3" fontId="1" fillId="20" borderId="83" xfId="0" applyNumberFormat="1" applyFont="1" applyFill="1" applyBorder="1" applyAlignment="1" applyProtection="1">
      <alignment horizontal="right" vertical="center"/>
      <protection hidden="1"/>
    </xf>
    <xf numFmtId="3" fontId="1" fillId="20" borderId="79" xfId="0" applyNumberFormat="1" applyFont="1" applyFill="1" applyBorder="1" applyAlignment="1" applyProtection="1">
      <alignment horizontal="right" vertical="center"/>
      <protection hidden="1"/>
    </xf>
    <xf numFmtId="3" fontId="0" fillId="0" borderId="100" xfId="0" applyNumberFormat="1" applyFont="1" applyBorder="1" applyAlignment="1" applyProtection="1" quotePrefix="1">
      <alignment horizontal="right" vertical="center" wrapText="1"/>
      <protection hidden="1"/>
    </xf>
    <xf numFmtId="3" fontId="0" fillId="36" borderId="84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13" borderId="65" xfId="0" applyFont="1" applyFill="1" applyBorder="1" applyAlignment="1" applyProtection="1">
      <alignment horizontal="left" vertical="center"/>
      <protection hidden="1"/>
    </xf>
    <xf numFmtId="0" fontId="1" fillId="13" borderId="14" xfId="0" applyFont="1" applyFill="1" applyBorder="1" applyAlignment="1" applyProtection="1">
      <alignment horizontal="left" vertical="center"/>
      <protection hidden="1"/>
    </xf>
    <xf numFmtId="3" fontId="0" fillId="20" borderId="101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7" borderId="8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7" borderId="59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7" borderId="8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0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100" xfId="0" applyNumberFormat="1" applyFont="1" applyFill="1" applyBorder="1" applyAlignment="1" applyProtection="1">
      <alignment vertical="center"/>
      <protection hidden="1"/>
    </xf>
    <xf numFmtId="3" fontId="0" fillId="0" borderId="100" xfId="0" applyNumberFormat="1" applyFont="1" applyFill="1" applyBorder="1" applyAlignment="1" applyProtection="1">
      <alignment vertical="center"/>
      <protection hidden="1"/>
    </xf>
    <xf numFmtId="3" fontId="1" fillId="20" borderId="85" xfId="0" applyNumberFormat="1" applyFont="1" applyFill="1" applyBorder="1" applyAlignment="1" applyProtection="1">
      <alignment vertical="center"/>
      <protection hidden="1"/>
    </xf>
    <xf numFmtId="3" fontId="1" fillId="20" borderId="71" xfId="0" applyNumberFormat="1" applyFont="1" applyFill="1" applyBorder="1" applyAlignment="1" applyProtection="1">
      <alignment vertical="center"/>
      <protection hidden="1"/>
    </xf>
    <xf numFmtId="3" fontId="0" fillId="20" borderId="65" xfId="0" applyNumberFormat="1" applyFont="1" applyFill="1" applyBorder="1" applyAlignment="1" applyProtection="1">
      <alignment vertical="center"/>
      <protection hidden="1"/>
    </xf>
    <xf numFmtId="3" fontId="0" fillId="20" borderId="14" xfId="0" applyNumberFormat="1" applyFont="1" applyFill="1" applyBorder="1" applyAlignment="1" applyProtection="1">
      <alignment vertical="center"/>
      <protection hidden="1"/>
    </xf>
    <xf numFmtId="3" fontId="0" fillId="37" borderId="84" xfId="0" applyNumberFormat="1" applyFont="1" applyFill="1" applyBorder="1" applyAlignment="1" applyProtection="1">
      <alignment vertical="center"/>
      <protection hidden="1"/>
    </xf>
    <xf numFmtId="3" fontId="0" fillId="37" borderId="38" xfId="0" applyNumberFormat="1" applyFont="1" applyFill="1" applyBorder="1" applyAlignment="1" applyProtection="1">
      <alignment vertical="center"/>
      <protection hidden="1"/>
    </xf>
    <xf numFmtId="3" fontId="1" fillId="0" borderId="82" xfId="0" applyNumberFormat="1" applyFont="1" applyFill="1" applyBorder="1" applyAlignment="1" applyProtection="1">
      <alignment horizontal="right" vertical="center"/>
      <protection hidden="1"/>
    </xf>
    <xf numFmtId="3" fontId="1" fillId="0" borderId="84" xfId="0" applyNumberFormat="1" applyFont="1" applyFill="1" applyBorder="1" applyAlignment="1" applyProtection="1">
      <alignment horizontal="right" vertical="center"/>
      <protection hidden="1"/>
    </xf>
    <xf numFmtId="3" fontId="1" fillId="0" borderId="38" xfId="0" applyNumberFormat="1" applyFont="1" applyBorder="1" applyAlignment="1" applyProtection="1">
      <alignment horizontal="right" vertical="center"/>
      <protection hidden="1"/>
    </xf>
    <xf numFmtId="3" fontId="0" fillId="20" borderId="82" xfId="0" applyNumberFormat="1" applyFont="1" applyFill="1" applyBorder="1" applyAlignment="1" applyProtection="1">
      <alignment vertical="center"/>
      <protection hidden="1"/>
    </xf>
    <xf numFmtId="3" fontId="0" fillId="20" borderId="59" xfId="0" applyNumberFormat="1" applyFont="1" applyFill="1" applyBorder="1" applyAlignment="1" applyProtection="1">
      <alignment vertical="center"/>
      <protection hidden="1"/>
    </xf>
    <xf numFmtId="3" fontId="0" fillId="37" borderId="55" xfId="0" applyNumberFormat="1" applyFont="1" applyFill="1" applyBorder="1" applyAlignment="1" applyProtection="1">
      <alignment vertical="center"/>
      <protection hidden="1"/>
    </xf>
    <xf numFmtId="3" fontId="0" fillId="37" borderId="51" xfId="0" applyNumberFormat="1" applyFont="1" applyFill="1" applyBorder="1" applyAlignment="1" applyProtection="1">
      <alignment vertical="center"/>
      <protection hidden="1"/>
    </xf>
    <xf numFmtId="3" fontId="0" fillId="0" borderId="84" xfId="0" applyNumberFormat="1" applyFont="1" applyFill="1" applyBorder="1" applyAlignment="1" applyProtection="1">
      <alignment horizontal="right" vertical="center"/>
      <protection hidden="1"/>
    </xf>
    <xf numFmtId="3" fontId="1" fillId="37" borderId="84" xfId="0" applyNumberFormat="1" applyFont="1" applyFill="1" applyBorder="1" applyAlignment="1" applyProtection="1">
      <alignment vertical="center"/>
      <protection hidden="1"/>
    </xf>
    <xf numFmtId="3" fontId="1" fillId="37" borderId="38" xfId="0" applyNumberFormat="1" applyFont="1" applyFill="1" applyBorder="1" applyAlignment="1" applyProtection="1">
      <alignment vertical="center"/>
      <protection hidden="1"/>
    </xf>
    <xf numFmtId="3" fontId="0" fillId="0" borderId="82" xfId="0" applyNumberFormat="1" applyFont="1" applyFill="1" applyBorder="1" applyAlignment="1" applyProtection="1">
      <alignment vertical="center"/>
      <protection hidden="1"/>
    </xf>
    <xf numFmtId="3" fontId="0" fillId="0" borderId="59" xfId="0" applyNumberFormat="1" applyFont="1" applyFill="1" applyBorder="1" applyAlignment="1" applyProtection="1">
      <alignment vertical="center"/>
      <protection hidden="1"/>
    </xf>
    <xf numFmtId="3" fontId="1" fillId="34" borderId="14" xfId="0" applyNumberFormat="1" applyFont="1" applyFill="1" applyBorder="1" applyAlignment="1" applyProtection="1">
      <alignment vertical="center"/>
      <protection hidden="1"/>
    </xf>
    <xf numFmtId="3" fontId="0" fillId="37" borderId="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0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70" xfId="0" applyNumberFormat="1" applyFont="1" applyFill="1" applyBorder="1" applyAlignment="1" applyProtection="1">
      <alignment vertical="center"/>
      <protection hidden="1"/>
    </xf>
    <xf numFmtId="3" fontId="0" fillId="20" borderId="13" xfId="0" applyNumberFormat="1" applyFont="1" applyFill="1" applyBorder="1" applyAlignment="1" applyProtection="1">
      <alignment vertical="center"/>
      <protection hidden="1"/>
    </xf>
    <xf numFmtId="3" fontId="0" fillId="37" borderId="37" xfId="0" applyNumberFormat="1" applyFont="1" applyFill="1" applyBorder="1" applyAlignment="1" applyProtection="1">
      <alignment vertical="center"/>
      <protection hidden="1"/>
    </xf>
    <xf numFmtId="3" fontId="0" fillId="20" borderId="0" xfId="0" applyNumberFormat="1" applyFont="1" applyFill="1" applyBorder="1" applyAlignment="1" applyProtection="1">
      <alignment vertical="center"/>
      <protection hidden="1"/>
    </xf>
    <xf numFmtId="3" fontId="0" fillId="37" borderId="50" xfId="0" applyNumberFormat="1" applyFont="1" applyFill="1" applyBorder="1" applyAlignment="1" applyProtection="1">
      <alignment vertical="center"/>
      <protection hidden="1"/>
    </xf>
    <xf numFmtId="3" fontId="1" fillId="37" borderId="37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ont="1" applyFill="1" applyBorder="1" applyAlignment="1" applyProtection="1">
      <alignment vertical="center"/>
      <protection hidden="1"/>
    </xf>
    <xf numFmtId="3" fontId="0" fillId="0" borderId="10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7" borderId="6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68" xfId="0" applyNumberFormat="1" applyFont="1" applyFill="1" applyBorder="1" applyAlignment="1" applyProtection="1">
      <alignment vertical="center"/>
      <protection hidden="1"/>
    </xf>
    <xf numFmtId="3" fontId="0" fillId="20" borderId="16" xfId="0" applyNumberFormat="1" applyFont="1" applyFill="1" applyBorder="1" applyAlignment="1" applyProtection="1">
      <alignment vertical="center"/>
      <protection hidden="1"/>
    </xf>
    <xf numFmtId="3" fontId="0" fillId="37" borderId="39" xfId="0" applyNumberFormat="1" applyFont="1" applyFill="1" applyBorder="1" applyAlignment="1" applyProtection="1">
      <alignment vertical="center"/>
      <protection hidden="1"/>
    </xf>
    <xf numFmtId="3" fontId="0" fillId="20" borderId="60" xfId="0" applyNumberFormat="1" applyFont="1" applyFill="1" applyBorder="1" applyAlignment="1" applyProtection="1">
      <alignment vertical="center"/>
      <protection hidden="1"/>
    </xf>
    <xf numFmtId="3" fontId="0" fillId="37" borderId="52" xfId="0" applyNumberFormat="1" applyFont="1" applyFill="1" applyBorder="1" applyAlignment="1" applyProtection="1">
      <alignment vertical="center"/>
      <protection hidden="1"/>
    </xf>
    <xf numFmtId="3" fontId="1" fillId="37" borderId="39" xfId="0" applyNumberFormat="1" applyFont="1" applyFill="1" applyBorder="1" applyAlignment="1" applyProtection="1">
      <alignment vertical="center"/>
      <protection hidden="1"/>
    </xf>
    <xf numFmtId="3" fontId="1" fillId="36" borderId="10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77" xfId="0" applyNumberFormat="1" applyFont="1" applyFill="1" applyBorder="1" applyAlignment="1" applyProtection="1">
      <alignment horizontal="right" vertical="center"/>
      <protection hidden="1"/>
    </xf>
    <xf numFmtId="3" fontId="0" fillId="37" borderId="1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78" xfId="0" applyNumberFormat="1" applyFont="1" applyFill="1" applyBorder="1" applyAlignment="1" applyProtection="1">
      <alignment horizontal="right" vertical="center"/>
      <protection hidden="1"/>
    </xf>
    <xf numFmtId="0" fontId="1" fillId="13" borderId="66" xfId="0" applyFont="1" applyFill="1" applyBorder="1" applyAlignment="1" applyProtection="1">
      <alignment horizontal="left" vertical="center"/>
      <protection hidden="1"/>
    </xf>
    <xf numFmtId="3" fontId="0" fillId="20" borderId="91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7" borderId="76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7" borderId="5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73" xfId="0" applyNumberFormat="1" applyFont="1" applyFill="1" applyBorder="1" applyAlignment="1" applyProtection="1">
      <alignment vertical="center"/>
      <protection hidden="1"/>
    </xf>
    <xf numFmtId="3" fontId="0" fillId="20" borderId="66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20" borderId="66" xfId="0" applyNumberFormat="1" applyFont="1" applyFill="1" applyBorder="1" applyAlignment="1" applyProtection="1">
      <alignment vertical="center"/>
      <protection hidden="1"/>
    </xf>
    <xf numFmtId="3" fontId="0" fillId="37" borderId="58" xfId="0" applyNumberFormat="1" applyFont="1" applyFill="1" applyBorder="1" applyAlignment="1" applyProtection="1">
      <alignment vertical="center"/>
      <protection hidden="1"/>
    </xf>
    <xf numFmtId="3" fontId="1" fillId="0" borderId="58" xfId="0" applyNumberFormat="1" applyFont="1" applyBorder="1" applyAlignment="1" applyProtection="1">
      <alignment horizontal="right" vertical="center"/>
      <protection hidden="1"/>
    </xf>
    <xf numFmtId="3" fontId="0" fillId="20" borderId="76" xfId="0" applyNumberFormat="1" applyFont="1" applyFill="1" applyBorder="1" applyAlignment="1" applyProtection="1">
      <alignment vertical="center"/>
      <protection hidden="1"/>
    </xf>
    <xf numFmtId="3" fontId="0" fillId="37" borderId="56" xfId="0" applyNumberFormat="1" applyFont="1" applyFill="1" applyBorder="1" applyAlignment="1" applyProtection="1">
      <alignment vertical="center"/>
      <protection hidden="1"/>
    </xf>
    <xf numFmtId="3" fontId="1" fillId="37" borderId="58" xfId="0" applyNumberFormat="1" applyFont="1" applyFill="1" applyBorder="1" applyAlignment="1" applyProtection="1">
      <alignment vertical="center"/>
      <protection hidden="1"/>
    </xf>
    <xf numFmtId="3" fontId="1" fillId="36" borderId="76" xfId="0" applyNumberFormat="1" applyFont="1" applyFill="1" applyBorder="1" applyAlignment="1" applyProtection="1">
      <alignment vertical="center"/>
      <protection hidden="1"/>
    </xf>
    <xf numFmtId="3" fontId="1" fillId="34" borderId="66" xfId="0" applyNumberFormat="1" applyFont="1" applyFill="1" applyBorder="1" applyAlignment="1" applyProtection="1">
      <alignment vertical="center"/>
      <protection hidden="1"/>
    </xf>
    <xf numFmtId="3" fontId="0" fillId="0" borderId="87" xfId="0" applyNumberFormat="1" applyFont="1" applyFill="1" applyBorder="1" applyAlignment="1" applyProtection="1">
      <alignment vertical="center"/>
      <protection hidden="1"/>
    </xf>
    <xf numFmtId="3" fontId="1" fillId="36" borderId="1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3" xfId="0" applyNumberFormat="1" applyFont="1" applyFill="1" applyBorder="1" applyAlignment="1" applyProtection="1">
      <alignment vertical="center"/>
      <protection hidden="1"/>
    </xf>
    <xf numFmtId="3" fontId="1" fillId="34" borderId="87" xfId="0" applyNumberFormat="1" applyFont="1" applyFill="1" applyBorder="1" applyAlignment="1" applyProtection="1">
      <alignment vertical="center"/>
      <protection hidden="1"/>
    </xf>
    <xf numFmtId="0" fontId="6" fillId="8" borderId="18" xfId="0" applyFont="1" applyFill="1" applyBorder="1" applyAlignment="1" applyProtection="1">
      <alignment horizontal="left" vertical="center"/>
      <protection hidden="1"/>
    </xf>
    <xf numFmtId="0" fontId="6" fillId="8" borderId="13" xfId="0" applyFont="1" applyFill="1" applyBorder="1" applyAlignment="1" applyProtection="1">
      <alignment horizontal="left" vertical="center"/>
      <protection hidden="1"/>
    </xf>
    <xf numFmtId="0" fontId="6" fillId="8" borderId="17" xfId="0" applyFont="1" applyFill="1" applyBorder="1" applyAlignment="1" applyProtection="1">
      <alignment horizontal="left" vertical="center"/>
      <protection hidden="1"/>
    </xf>
    <xf numFmtId="0" fontId="6" fillId="10" borderId="53" xfId="0" applyFont="1" applyFill="1" applyBorder="1" applyAlignment="1" applyProtection="1">
      <alignment horizontal="left" vertical="center"/>
      <protection hidden="1"/>
    </xf>
    <xf numFmtId="0" fontId="6" fillId="10" borderId="54" xfId="0" applyFont="1" applyFill="1" applyBorder="1" applyAlignment="1" applyProtection="1">
      <alignment horizontal="left" vertical="center"/>
      <protection hidden="1"/>
    </xf>
    <xf numFmtId="3" fontId="1" fillId="10" borderId="8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5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6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7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76" xfId="0" applyNumberFormat="1" applyFont="1" applyFill="1" applyBorder="1" applyAlignment="1" applyProtection="1" quotePrefix="1">
      <alignment horizontal="right" vertical="center" wrapText="1"/>
      <protection hidden="1"/>
    </xf>
    <xf numFmtId="0" fontId="6" fillId="10" borderId="92" xfId="0" applyFont="1" applyFill="1" applyBorder="1" applyAlignment="1" applyProtection="1">
      <alignment horizontal="left" vertical="center"/>
      <protection hidden="1"/>
    </xf>
    <xf numFmtId="0" fontId="6" fillId="10" borderId="0" xfId="0" applyFont="1" applyFill="1" applyBorder="1" applyAlignment="1" applyProtection="1">
      <alignment horizontal="left" vertical="center"/>
      <protection hidden="1"/>
    </xf>
    <xf numFmtId="0" fontId="6" fillId="10" borderId="20" xfId="0" applyFont="1" applyFill="1" applyBorder="1" applyAlignment="1" applyProtection="1">
      <alignment horizontal="left" vertical="center"/>
      <protection hidden="1"/>
    </xf>
    <xf numFmtId="0" fontId="6" fillId="10" borderId="18" xfId="0" applyFont="1" applyFill="1" applyBorder="1" applyAlignment="1" applyProtection="1">
      <alignment horizontal="left" vertical="center"/>
      <protection hidden="1"/>
    </xf>
    <xf numFmtId="0" fontId="6" fillId="10" borderId="13" xfId="0" applyFont="1" applyFill="1" applyBorder="1" applyAlignment="1" applyProtection="1">
      <alignment horizontal="left" vertical="center"/>
      <protection hidden="1"/>
    </xf>
    <xf numFmtId="3" fontId="1" fillId="10" borderId="13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10" borderId="65" xfId="0" applyFont="1" applyFill="1" applyBorder="1" applyAlignment="1" applyProtection="1">
      <alignment horizontal="left" vertical="center"/>
      <protection hidden="1"/>
    </xf>
    <xf numFmtId="0" fontId="1" fillId="10" borderId="14" xfId="0" applyFont="1" applyFill="1" applyBorder="1" applyAlignment="1" applyProtection="1">
      <alignment horizontal="left" vertical="center"/>
      <protection hidden="1"/>
    </xf>
    <xf numFmtId="0" fontId="1" fillId="10" borderId="13" xfId="0" applyFont="1" applyFill="1" applyBorder="1" applyAlignment="1" applyProtection="1">
      <alignment horizontal="left" vertical="center"/>
      <protection hidden="1"/>
    </xf>
    <xf numFmtId="0" fontId="1" fillId="10" borderId="16" xfId="0" applyFont="1" applyFill="1" applyBorder="1" applyAlignment="1" applyProtection="1">
      <alignment horizontal="left" vertical="center"/>
      <protection hidden="1"/>
    </xf>
    <xf numFmtId="0" fontId="1" fillId="10" borderId="12" xfId="0" applyFont="1" applyFill="1" applyBorder="1" applyAlignment="1" applyProtection="1">
      <alignment horizontal="left" vertical="center"/>
      <protection hidden="1"/>
    </xf>
    <xf numFmtId="0" fontId="1" fillId="10" borderId="66" xfId="0" applyFont="1" applyFill="1" applyBorder="1" applyAlignment="1" applyProtection="1">
      <alignment horizontal="left" vertical="center"/>
      <protection hidden="1"/>
    </xf>
    <xf numFmtId="3" fontId="1" fillId="10" borderId="1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1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66" xfId="0" applyNumberFormat="1" applyFont="1" applyFill="1" applyBorder="1" applyAlignment="1" applyProtection="1" quotePrefix="1">
      <alignment horizontal="right" vertical="center" wrapText="1"/>
      <protection hidden="1"/>
    </xf>
    <xf numFmtId="0" fontId="6" fillId="10" borderId="13" xfId="0" applyFont="1" applyFill="1" applyBorder="1" applyAlignment="1" applyProtection="1">
      <alignment horizontal="left" vertical="center" wrapText="1"/>
      <protection hidden="1"/>
    </xf>
    <xf numFmtId="0" fontId="6" fillId="10" borderId="104" xfId="0" applyFont="1" applyFill="1" applyBorder="1" applyAlignment="1" applyProtection="1">
      <alignment horizontal="left" vertical="center" wrapText="1"/>
      <protection hidden="1"/>
    </xf>
    <xf numFmtId="3" fontId="1" fillId="10" borderId="8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6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12" xfId="0" applyNumberFormat="1" applyFont="1" applyFill="1" applyBorder="1" applyAlignment="1" applyProtection="1" quotePrefix="1">
      <alignment horizontal="right" vertical="center" wrapText="1"/>
      <protection hidden="1"/>
    </xf>
    <xf numFmtId="0" fontId="6" fillId="8" borderId="69" xfId="0" applyFont="1" applyFill="1" applyBorder="1" applyAlignment="1" applyProtection="1">
      <alignment horizontal="left" vertical="center"/>
      <protection hidden="1"/>
    </xf>
    <xf numFmtId="0" fontId="6" fillId="8" borderId="105" xfId="0" applyFont="1" applyFill="1" applyBorder="1" applyAlignment="1" applyProtection="1">
      <alignment horizontal="left" vertical="center"/>
      <protection hidden="1"/>
    </xf>
    <xf numFmtId="3" fontId="1" fillId="8" borderId="8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8" borderId="1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8" borderId="66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0" borderId="0" xfId="0" applyFont="1" applyAlignment="1">
      <alignment horizontal="left" vertical="center"/>
    </xf>
    <xf numFmtId="3" fontId="2" fillId="0" borderId="106" xfId="0" applyNumberFormat="1" applyFont="1" applyFill="1" applyBorder="1" applyAlignment="1" applyProtection="1">
      <alignment horizontal="right" vertical="center"/>
      <protection hidden="1"/>
    </xf>
    <xf numFmtId="3" fontId="1" fillId="0" borderId="106" xfId="0" applyNumberFormat="1" applyFont="1" applyFill="1" applyBorder="1" applyAlignment="1" applyProtection="1">
      <alignment horizontal="right" vertical="center"/>
      <protection hidden="1"/>
    </xf>
    <xf numFmtId="0" fontId="1" fillId="0" borderId="106" xfId="0" applyFont="1" applyFill="1" applyBorder="1" applyAlignment="1" applyProtection="1">
      <alignment horizontal="right" vertical="center"/>
      <protection hidden="1"/>
    </xf>
    <xf numFmtId="3" fontId="2" fillId="0" borderId="87" xfId="0" applyNumberFormat="1" applyFont="1" applyFill="1" applyBorder="1" applyAlignment="1" applyProtection="1">
      <alignment horizontal="right" vertical="center"/>
      <protection hidden="1"/>
    </xf>
    <xf numFmtId="3" fontId="1" fillId="0" borderId="87" xfId="0" applyNumberFormat="1" applyFont="1" applyFill="1" applyBorder="1" applyAlignment="1" applyProtection="1">
      <alignment horizontal="right" vertical="center"/>
      <protection hidden="1"/>
    </xf>
    <xf numFmtId="0" fontId="1" fillId="0" borderId="87" xfId="0" applyFont="1" applyFill="1" applyBorder="1" applyAlignment="1" applyProtection="1">
      <alignment horizontal="right" vertical="center"/>
      <protection hidden="1"/>
    </xf>
    <xf numFmtId="3" fontId="2" fillId="0" borderId="0" xfId="0" applyNumberFormat="1" applyFont="1" applyBorder="1" applyAlignment="1" applyProtection="1">
      <alignment horizontal="left" vertical="center"/>
      <protection hidden="1"/>
    </xf>
    <xf numFmtId="3" fontId="6" fillId="0" borderId="0" xfId="0" applyNumberFormat="1" applyFont="1" applyBorder="1" applyAlignment="1" applyProtection="1">
      <alignment horizontal="left" vertical="center"/>
      <protection hidden="1"/>
    </xf>
    <xf numFmtId="3" fontId="2" fillId="0" borderId="106" xfId="0" applyNumberFormat="1" applyFont="1" applyBorder="1" applyAlignment="1" applyProtection="1">
      <alignment horizontal="left" vertical="center"/>
      <protection hidden="1"/>
    </xf>
    <xf numFmtId="3" fontId="6" fillId="0" borderId="106" xfId="0" applyNumberFormat="1" applyFont="1" applyBorder="1" applyAlignment="1" applyProtection="1">
      <alignment horizontal="left" vertical="center"/>
      <protection hidden="1"/>
    </xf>
    <xf numFmtId="0" fontId="6" fillId="10" borderId="10" xfId="0" applyFont="1" applyFill="1" applyBorder="1" applyAlignment="1" applyProtection="1">
      <alignment horizontal="left" vertical="center"/>
      <protection hidden="1"/>
    </xf>
    <xf numFmtId="0" fontId="6" fillId="10" borderId="11" xfId="0" applyFont="1" applyFill="1" applyBorder="1" applyAlignment="1" applyProtection="1">
      <alignment horizontal="left" vertical="center" wrapText="1"/>
      <protection hidden="1"/>
    </xf>
    <xf numFmtId="0" fontId="1" fillId="13" borderId="13" xfId="0" applyFont="1" applyFill="1" applyBorder="1" applyAlignment="1" applyProtection="1">
      <alignment vertical="center" wrapText="1"/>
      <protection hidden="1"/>
    </xf>
    <xf numFmtId="0" fontId="1" fillId="13" borderId="105" xfId="0" applyFont="1" applyFill="1" applyBorder="1" applyAlignment="1" applyProtection="1">
      <alignment vertical="center" wrapText="1"/>
      <protection hidden="1"/>
    </xf>
    <xf numFmtId="0" fontId="1" fillId="13" borderId="107" xfId="0" applyFont="1" applyFill="1" applyBorder="1" applyAlignment="1" applyProtection="1">
      <alignment horizontal="left" vertical="center"/>
      <protection hidden="1"/>
    </xf>
    <xf numFmtId="0" fontId="1" fillId="13" borderId="87" xfId="0" applyFont="1" applyFill="1" applyBorder="1" applyAlignment="1" applyProtection="1">
      <alignment horizontal="left" vertical="center"/>
      <protection hidden="1"/>
    </xf>
    <xf numFmtId="0" fontId="1" fillId="13" borderId="89" xfId="0" applyFont="1" applyFill="1" applyBorder="1" applyAlignment="1" applyProtection="1">
      <alignment horizontal="left" vertical="center"/>
      <protection hidden="1"/>
    </xf>
    <xf numFmtId="0" fontId="1" fillId="13" borderId="90" xfId="0" applyFont="1" applyFill="1" applyBorder="1" applyAlignment="1" applyProtection="1">
      <alignment horizontal="left" vertical="center"/>
      <protection hidden="1"/>
    </xf>
    <xf numFmtId="0" fontId="1" fillId="13" borderId="91" xfId="0" applyFont="1" applyFill="1" applyBorder="1" applyAlignment="1" applyProtection="1">
      <alignment horizontal="left" vertical="center"/>
      <protection hidden="1"/>
    </xf>
    <xf numFmtId="0" fontId="9" fillId="0" borderId="108" xfId="0" applyFont="1" applyBorder="1" applyAlignment="1" applyProtection="1">
      <alignment horizontal="left" vertical="center"/>
      <protection hidden="1"/>
    </xf>
    <xf numFmtId="3" fontId="0" fillId="0" borderId="109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7" xfId="0" applyNumberFormat="1" applyFont="1" applyFill="1" applyBorder="1" applyAlignment="1" applyProtection="1">
      <alignment vertical="center"/>
      <protection hidden="1"/>
    </xf>
    <xf numFmtId="3" fontId="0" fillId="0" borderId="40" xfId="0" applyNumberFormat="1" applyFont="1" applyFill="1" applyBorder="1" applyAlignment="1" applyProtection="1">
      <alignment vertical="center"/>
      <protection hidden="1"/>
    </xf>
    <xf numFmtId="3" fontId="1" fillId="36" borderId="63" xfId="0" applyNumberFormat="1" applyFont="1" applyFill="1" applyBorder="1" applyAlignment="1" applyProtection="1">
      <alignment vertical="center"/>
      <protection hidden="1"/>
    </xf>
    <xf numFmtId="3" fontId="1" fillId="36" borderId="64" xfId="0" applyNumberFormat="1" applyFont="1" applyFill="1" applyBorder="1" applyAlignment="1" applyProtection="1">
      <alignment vertical="center"/>
      <protection hidden="1"/>
    </xf>
    <xf numFmtId="0" fontId="9" fillId="0" borderId="35" xfId="0" applyFont="1" applyBorder="1" applyAlignment="1" applyProtection="1">
      <alignment horizontal="left" vertical="center"/>
      <protection hidden="1"/>
    </xf>
    <xf numFmtId="0" fontId="9" fillId="0" borderId="36" xfId="0" applyFont="1" applyFill="1" applyBorder="1" applyAlignment="1" applyProtection="1">
      <alignment horizontal="left" vertical="center" wrapText="1"/>
      <protection hidden="1"/>
    </xf>
    <xf numFmtId="3" fontId="0" fillId="0" borderId="4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7" borderId="80" xfId="0" applyNumberFormat="1" applyFont="1" applyFill="1" applyBorder="1" applyAlignment="1" applyProtection="1">
      <alignment vertical="center"/>
      <protection hidden="1"/>
    </xf>
    <xf numFmtId="3" fontId="0" fillId="37" borderId="65" xfId="0" applyNumberFormat="1" applyFont="1" applyFill="1" applyBorder="1" applyAlignment="1" applyProtection="1">
      <alignment vertical="center"/>
      <protection hidden="1"/>
    </xf>
    <xf numFmtId="3" fontId="0" fillId="37" borderId="14" xfId="0" applyNumberFormat="1" applyFont="1" applyFill="1" applyBorder="1" applyAlignment="1" applyProtection="1">
      <alignment vertical="center"/>
      <protection hidden="1"/>
    </xf>
    <xf numFmtId="3" fontId="0" fillId="37" borderId="13" xfId="0" applyNumberFormat="1" applyFont="1" applyFill="1" applyBorder="1" applyAlignment="1" applyProtection="1">
      <alignment vertical="center"/>
      <protection hidden="1"/>
    </xf>
    <xf numFmtId="3" fontId="0" fillId="37" borderId="16" xfId="0" applyNumberFormat="1" applyFont="1" applyFill="1" applyBorder="1" applyAlignment="1" applyProtection="1">
      <alignment vertical="center"/>
      <protection hidden="1"/>
    </xf>
    <xf numFmtId="3" fontId="0" fillId="37" borderId="12" xfId="0" applyNumberFormat="1" applyFont="1" applyFill="1" applyBorder="1" applyAlignment="1" applyProtection="1">
      <alignment vertical="center"/>
      <protection hidden="1"/>
    </xf>
    <xf numFmtId="3" fontId="0" fillId="37" borderId="66" xfId="0" applyNumberFormat="1" applyFont="1" applyFill="1" applyBorder="1" applyAlignment="1" applyProtection="1">
      <alignment vertical="center"/>
      <protection hidden="1"/>
    </xf>
    <xf numFmtId="0" fontId="0" fillId="0" borderId="61" xfId="0" applyFont="1" applyFill="1" applyBorder="1" applyAlignment="1" applyProtection="1">
      <alignment horizontal="left" vertical="center"/>
      <protection hidden="1"/>
    </xf>
    <xf numFmtId="0" fontId="1" fillId="0" borderId="37" xfId="0" applyFont="1" applyFill="1" applyBorder="1" applyAlignment="1" applyProtection="1">
      <alignment horizontal="left" vertical="center" wrapText="1"/>
      <protection hidden="1"/>
    </xf>
    <xf numFmtId="0" fontId="1" fillId="0" borderId="39" xfId="0" applyFont="1" applyFill="1" applyBorder="1" applyAlignment="1" applyProtection="1">
      <alignment horizontal="left" vertical="center"/>
      <protection hidden="1"/>
    </xf>
    <xf numFmtId="0" fontId="1" fillId="0" borderId="57" xfId="0" applyFont="1" applyFill="1" applyBorder="1" applyAlignment="1" applyProtection="1">
      <alignment horizontal="left" vertical="center"/>
      <protection hidden="1"/>
    </xf>
    <xf numFmtId="0" fontId="1" fillId="0" borderId="58" xfId="0" applyFont="1" applyFill="1" applyBorder="1" applyAlignment="1" applyProtection="1">
      <alignment horizontal="right" vertical="center"/>
      <protection hidden="1"/>
    </xf>
    <xf numFmtId="0" fontId="1" fillId="13" borderId="13" xfId="0" applyFont="1" applyFill="1" applyBorder="1" applyAlignment="1" applyProtection="1">
      <alignment horizontal="left" vertical="center" wrapText="1"/>
      <protection hidden="1"/>
    </xf>
    <xf numFmtId="0" fontId="1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6" fillId="20" borderId="35" xfId="0" applyFont="1" applyFill="1" applyBorder="1" applyAlignment="1" applyProtection="1">
      <alignment horizontal="left" vertical="center"/>
      <protection hidden="1"/>
    </xf>
    <xf numFmtId="0" fontId="6" fillId="20" borderId="36" xfId="0" applyFont="1" applyFill="1" applyBorder="1" applyAlignment="1" applyProtection="1">
      <alignment horizontal="left" vertical="center"/>
      <protection hidden="1"/>
    </xf>
    <xf numFmtId="3" fontId="1" fillId="20" borderId="4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0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8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8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8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90" xfId="0" applyNumberFormat="1" applyFont="1" applyFill="1" applyBorder="1" applyAlignment="1" applyProtection="1" quotePrefix="1">
      <alignment horizontal="right" vertical="center" wrapText="1"/>
      <protection hidden="1"/>
    </xf>
    <xf numFmtId="0" fontId="6" fillId="37" borderId="35" xfId="0" applyFont="1" applyFill="1" applyBorder="1" applyAlignment="1" applyProtection="1">
      <alignment horizontal="left" vertical="center"/>
      <protection hidden="1"/>
    </xf>
    <xf numFmtId="0" fontId="6" fillId="37" borderId="36" xfId="0" applyFont="1" applyFill="1" applyBorder="1" applyAlignment="1" applyProtection="1">
      <alignment horizontal="left" vertical="center" wrapText="1"/>
      <protection hidden="1"/>
    </xf>
    <xf numFmtId="3" fontId="1" fillId="37" borderId="4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10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8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8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8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9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91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9" xfId="0" applyNumberFormat="1" applyFont="1" applyFill="1" applyBorder="1" applyAlignment="1" applyProtection="1">
      <alignment vertical="center"/>
      <protection hidden="1"/>
    </xf>
    <xf numFmtId="0" fontId="1" fillId="13" borderId="110" xfId="0" applyFont="1" applyFill="1" applyBorder="1" applyAlignment="1" applyProtection="1">
      <alignment horizontal="left" vertical="center"/>
      <protection hidden="1"/>
    </xf>
    <xf numFmtId="3" fontId="1" fillId="20" borderId="111" xfId="0" applyNumberFormat="1" applyFont="1" applyFill="1" applyBorder="1" applyAlignment="1" applyProtection="1">
      <alignment vertical="center"/>
      <protection hidden="1"/>
    </xf>
    <xf numFmtId="3" fontId="1" fillId="37" borderId="112" xfId="0" applyNumberFormat="1" applyFont="1" applyFill="1" applyBorder="1" applyAlignment="1" applyProtection="1">
      <alignment vertical="center"/>
      <protection hidden="1"/>
    </xf>
    <xf numFmtId="3" fontId="0" fillId="0" borderId="11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7" borderId="11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9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13" borderId="15" xfId="0" applyFont="1" applyFill="1" applyBorder="1" applyAlignment="1" applyProtection="1">
      <alignment horizontal="left" vertical="center"/>
      <protection hidden="1"/>
    </xf>
    <xf numFmtId="3" fontId="0" fillId="0" borderId="114" xfId="0" applyNumberFormat="1" applyFont="1" applyFill="1" applyBorder="1" applyAlignment="1" applyProtection="1">
      <alignment vertical="center"/>
      <protection hidden="1"/>
    </xf>
    <xf numFmtId="3" fontId="0" fillId="0" borderId="115" xfId="0" applyNumberFormat="1" applyFont="1" applyFill="1" applyBorder="1" applyAlignment="1" applyProtection="1">
      <alignment vertical="center"/>
      <protection hidden="1"/>
    </xf>
    <xf numFmtId="3" fontId="0" fillId="0" borderId="116" xfId="0" applyNumberFormat="1" applyFont="1" applyFill="1" applyBorder="1" applyAlignment="1" applyProtection="1">
      <alignment vertical="center"/>
      <protection hidden="1"/>
    </xf>
    <xf numFmtId="0" fontId="1" fillId="13" borderId="117" xfId="0" applyFont="1" applyFill="1" applyBorder="1" applyAlignment="1" applyProtection="1">
      <alignment horizontal="left" vertical="center"/>
      <protection hidden="1"/>
    </xf>
    <xf numFmtId="0" fontId="1" fillId="13" borderId="118" xfId="0" applyFont="1" applyFill="1" applyBorder="1" applyAlignment="1" applyProtection="1">
      <alignment horizontal="left" vertical="center"/>
      <protection hidden="1"/>
    </xf>
    <xf numFmtId="0" fontId="1" fillId="13" borderId="119" xfId="0" applyFont="1" applyFill="1" applyBorder="1" applyAlignment="1" applyProtection="1">
      <alignment horizontal="left" vertical="center"/>
      <protection hidden="1"/>
    </xf>
    <xf numFmtId="3" fontId="1" fillId="20" borderId="120" xfId="0" applyNumberFormat="1" applyFont="1" applyFill="1" applyBorder="1" applyAlignment="1" applyProtection="1">
      <alignment vertical="center"/>
      <protection hidden="1"/>
    </xf>
    <xf numFmtId="3" fontId="1" fillId="20" borderId="121" xfId="0" applyNumberFormat="1" applyFont="1" applyFill="1" applyBorder="1" applyAlignment="1" applyProtection="1">
      <alignment vertical="center"/>
      <protection hidden="1"/>
    </xf>
    <xf numFmtId="3" fontId="1" fillId="20" borderId="122" xfId="0" applyNumberFormat="1" applyFont="1" applyFill="1" applyBorder="1" applyAlignment="1" applyProtection="1">
      <alignment vertical="center"/>
      <protection hidden="1"/>
    </xf>
    <xf numFmtId="3" fontId="0" fillId="20" borderId="12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20" borderId="12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20" borderId="12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126" xfId="0" applyNumberFormat="1" applyFont="1" applyFill="1" applyBorder="1" applyAlignment="1" applyProtection="1">
      <alignment vertical="center"/>
      <protection hidden="1"/>
    </xf>
    <xf numFmtId="3" fontId="1" fillId="37" borderId="127" xfId="0" applyNumberFormat="1" applyFont="1" applyFill="1" applyBorder="1" applyAlignment="1" applyProtection="1">
      <alignment vertical="center"/>
      <protection hidden="1"/>
    </xf>
    <xf numFmtId="3" fontId="1" fillId="37" borderId="128" xfId="0" applyNumberFormat="1" applyFont="1" applyFill="1" applyBorder="1" applyAlignment="1" applyProtection="1">
      <alignment vertical="center"/>
      <protection hidden="1"/>
    </xf>
    <xf numFmtId="3" fontId="0" fillId="0" borderId="129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30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31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7" borderId="129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7" borderId="130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7" borderId="131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1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1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16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13" borderId="123" xfId="0" applyFont="1" applyFill="1" applyBorder="1" applyAlignment="1" applyProtection="1">
      <alignment horizontal="left" vertical="center"/>
      <protection hidden="1"/>
    </xf>
    <xf numFmtId="0" fontId="1" fillId="13" borderId="124" xfId="0" applyFont="1" applyFill="1" applyBorder="1" applyAlignment="1" applyProtection="1">
      <alignment horizontal="left" vertical="center"/>
      <protection hidden="1"/>
    </xf>
    <xf numFmtId="0" fontId="1" fillId="13" borderId="125" xfId="0" applyFont="1" applyFill="1" applyBorder="1" applyAlignment="1" applyProtection="1">
      <alignment horizontal="left" vertical="center"/>
      <protection hidden="1"/>
    </xf>
    <xf numFmtId="0" fontId="1" fillId="13" borderId="13" xfId="0" applyFont="1" applyFill="1" applyBorder="1" applyAlignment="1" applyProtection="1">
      <alignment horizontal="left" vertical="center" wrapText="1"/>
      <protection hidden="1"/>
    </xf>
    <xf numFmtId="3" fontId="0" fillId="20" borderId="123" xfId="0" applyNumberFormat="1" applyFont="1" applyFill="1" applyBorder="1" applyAlignment="1" applyProtection="1">
      <alignment vertical="center"/>
      <protection hidden="1"/>
    </xf>
    <xf numFmtId="3" fontId="0" fillId="20" borderId="124" xfId="0" applyNumberFormat="1" applyFont="1" applyFill="1" applyBorder="1" applyAlignment="1" applyProtection="1">
      <alignment vertical="center"/>
      <protection hidden="1"/>
    </xf>
    <xf numFmtId="3" fontId="0" fillId="20" borderId="125" xfId="0" applyNumberFormat="1" applyFont="1" applyFill="1" applyBorder="1" applyAlignment="1" applyProtection="1">
      <alignment vertical="center"/>
      <protection hidden="1"/>
    </xf>
    <xf numFmtId="3" fontId="0" fillId="20" borderId="104" xfId="0" applyNumberFormat="1" applyFont="1" applyFill="1" applyBorder="1" applyAlignment="1" applyProtection="1">
      <alignment vertical="center"/>
      <protection hidden="1"/>
    </xf>
    <xf numFmtId="3" fontId="1" fillId="10" borderId="1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12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12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12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6" borderId="6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10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3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3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3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2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2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25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0" borderId="129" xfId="0" applyFont="1" applyFill="1" applyBorder="1" applyAlignment="1" applyProtection="1">
      <alignment horizontal="left" vertical="center"/>
      <protection hidden="1"/>
    </xf>
    <xf numFmtId="0" fontId="1" fillId="0" borderId="130" xfId="0" applyFont="1" applyFill="1" applyBorder="1" applyAlignment="1" applyProtection="1">
      <alignment horizontal="left" vertical="center"/>
      <protection hidden="1"/>
    </xf>
    <xf numFmtId="0" fontId="1" fillId="0" borderId="131" xfId="0" applyFont="1" applyFill="1" applyBorder="1" applyAlignment="1" applyProtection="1">
      <alignment horizontal="left" vertical="center"/>
      <protection hidden="1"/>
    </xf>
    <xf numFmtId="3" fontId="0" fillId="37" borderId="129" xfId="0" applyNumberFormat="1" applyFont="1" applyFill="1" applyBorder="1" applyAlignment="1" applyProtection="1">
      <alignment vertical="center"/>
      <protection hidden="1"/>
    </xf>
    <xf numFmtId="3" fontId="0" fillId="37" borderId="130" xfId="0" applyNumberFormat="1" applyFont="1" applyFill="1" applyBorder="1" applyAlignment="1" applyProtection="1">
      <alignment vertical="center"/>
      <protection hidden="1"/>
    </xf>
    <xf numFmtId="3" fontId="0" fillId="37" borderId="131" xfId="0" applyNumberFormat="1" applyFont="1" applyFill="1" applyBorder="1" applyAlignment="1" applyProtection="1">
      <alignment vertical="center"/>
      <protection hidden="1"/>
    </xf>
    <xf numFmtId="3" fontId="1" fillId="0" borderId="129" xfId="0" applyNumberFormat="1" applyFont="1" applyFill="1" applyBorder="1" applyAlignment="1" applyProtection="1">
      <alignment horizontal="right" vertical="center"/>
      <protection hidden="1"/>
    </xf>
    <xf numFmtId="3" fontId="1" fillId="0" borderId="130" xfId="0" applyNumberFormat="1" applyFont="1" applyBorder="1" applyAlignment="1" applyProtection="1">
      <alignment horizontal="right" vertical="center"/>
      <protection hidden="1"/>
    </xf>
    <xf numFmtId="3" fontId="1" fillId="0" borderId="131" xfId="0" applyNumberFormat="1" applyFont="1" applyBorder="1" applyAlignment="1" applyProtection="1">
      <alignment horizontal="right" vertical="center"/>
      <protection hidden="1"/>
    </xf>
    <xf numFmtId="3" fontId="1" fillId="0" borderId="135" xfId="0" applyNumberFormat="1" applyFont="1" applyFill="1" applyBorder="1" applyAlignment="1" applyProtection="1">
      <alignment horizontal="right" vertical="center"/>
      <protection hidden="1"/>
    </xf>
    <xf numFmtId="3" fontId="1" fillId="0" borderId="136" xfId="0" applyNumberFormat="1" applyFont="1" applyBorder="1" applyAlignment="1" applyProtection="1">
      <alignment horizontal="right" vertical="center"/>
      <protection hidden="1"/>
    </xf>
    <xf numFmtId="3" fontId="1" fillId="0" borderId="137" xfId="0" applyNumberFormat="1" applyFont="1" applyBorder="1" applyAlignment="1" applyProtection="1">
      <alignment horizontal="right" vertical="center"/>
      <protection hidden="1"/>
    </xf>
    <xf numFmtId="3" fontId="1" fillId="20" borderId="13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0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139" xfId="0" applyNumberFormat="1" applyFont="1" applyFill="1" applyBorder="1" applyAlignment="1" applyProtection="1">
      <alignment vertical="center"/>
      <protection hidden="1"/>
    </xf>
    <xf numFmtId="0" fontId="1" fillId="0" borderId="94" xfId="0" applyFont="1" applyFill="1" applyBorder="1" applyAlignment="1" applyProtection="1">
      <alignment horizontal="left" vertical="center"/>
      <protection hidden="1"/>
    </xf>
    <xf numFmtId="3" fontId="0" fillId="37" borderId="94" xfId="0" applyNumberFormat="1" applyFont="1" applyFill="1" applyBorder="1" applyAlignment="1" applyProtection="1">
      <alignment vertical="center"/>
      <protection hidden="1"/>
    </xf>
    <xf numFmtId="3" fontId="0" fillId="0" borderId="9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94" xfId="0" applyNumberFormat="1" applyFont="1" applyBorder="1" applyAlignment="1" applyProtection="1">
      <alignment horizontal="right" vertical="center"/>
      <protection hidden="1"/>
    </xf>
    <xf numFmtId="3" fontId="1" fillId="0" borderId="93" xfId="0" applyNumberFormat="1" applyFont="1" applyBorder="1" applyAlignment="1" applyProtection="1">
      <alignment horizontal="right" vertical="center"/>
      <protection hidden="1"/>
    </xf>
    <xf numFmtId="3" fontId="1" fillId="8" borderId="12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8" borderId="12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8" borderId="14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8" borderId="14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8" borderId="10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72" xfId="0" applyNumberFormat="1" applyFont="1" applyBorder="1" applyAlignment="1" applyProtection="1">
      <alignment horizontal="right" vertical="center"/>
      <protection hidden="1"/>
    </xf>
    <xf numFmtId="3" fontId="1" fillId="0" borderId="73" xfId="0" applyNumberFormat="1" applyFont="1" applyBorder="1" applyAlignment="1" applyProtection="1">
      <alignment horizontal="right" vertical="center"/>
      <protection hidden="1"/>
    </xf>
    <xf numFmtId="3" fontId="0" fillId="0" borderId="97" xfId="0" applyNumberFormat="1" applyFont="1" applyBorder="1" applyAlignment="1" applyProtection="1">
      <alignment vertical="center"/>
      <protection hidden="1"/>
    </xf>
    <xf numFmtId="3" fontId="1" fillId="36" borderId="1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60" xfId="0" applyNumberFormat="1" applyFont="1" applyBorder="1" applyAlignment="1" applyProtection="1">
      <alignment horizontal="right" vertical="center"/>
      <protection hidden="1"/>
    </xf>
    <xf numFmtId="3" fontId="0" fillId="0" borderId="39" xfId="0" applyNumberFormat="1" applyFont="1" applyBorder="1" applyAlignment="1" applyProtection="1">
      <alignment horizontal="right" vertical="center"/>
      <protection hidden="1"/>
    </xf>
    <xf numFmtId="3" fontId="0" fillId="0" borderId="37" xfId="0" applyNumberFormat="1" applyFont="1" applyBorder="1" applyAlignment="1" applyProtection="1">
      <alignment vertical="center"/>
      <protection hidden="1"/>
    </xf>
    <xf numFmtId="173" fontId="1" fillId="0" borderId="39" xfId="0" applyNumberFormat="1" applyFont="1" applyFill="1" applyBorder="1" applyAlignment="1" applyProtection="1">
      <alignment horizontal="right" vertical="center"/>
      <protection hidden="1"/>
    </xf>
    <xf numFmtId="1" fontId="1" fillId="0" borderId="39" xfId="0" applyNumberFormat="1" applyFont="1" applyFill="1" applyBorder="1" applyAlignment="1" applyProtection="1">
      <alignment horizontal="right" vertical="center"/>
      <protection hidden="1"/>
    </xf>
    <xf numFmtId="0" fontId="1" fillId="0" borderId="97" xfId="0" applyFont="1" applyFill="1" applyBorder="1" applyAlignment="1" applyProtection="1">
      <alignment horizontal="left" vertical="center"/>
      <protection hidden="1"/>
    </xf>
    <xf numFmtId="0" fontId="1" fillId="13" borderId="18" xfId="0" applyFont="1" applyFill="1" applyBorder="1" applyAlignment="1" applyProtection="1">
      <alignment vertical="center" wrapText="1"/>
      <protection hidden="1"/>
    </xf>
    <xf numFmtId="46" fontId="1" fillId="13" borderId="105" xfId="0" applyNumberFormat="1" applyFont="1" applyFill="1" applyBorder="1" applyAlignment="1" applyProtection="1">
      <alignment vertical="center" wrapText="1"/>
      <protection hidden="1"/>
    </xf>
    <xf numFmtId="0" fontId="9" fillId="0" borderId="41" xfId="0" applyFont="1" applyFill="1" applyBorder="1" applyAlignment="1" applyProtection="1">
      <alignment horizontal="center" vertical="center" wrapText="1"/>
      <protection hidden="1"/>
    </xf>
    <xf numFmtId="3" fontId="1" fillId="0" borderId="39" xfId="0" applyNumberFormat="1" applyFont="1" applyFill="1" applyBorder="1" applyAlignment="1" applyProtection="1">
      <alignment horizontal="right" vertical="center"/>
      <protection hidden="1"/>
    </xf>
    <xf numFmtId="3" fontId="2" fillId="0" borderId="39" xfId="0" applyNumberFormat="1" applyFont="1" applyFill="1" applyBorder="1" applyAlignment="1" applyProtection="1" quotePrefix="1">
      <alignment horizontal="right" vertical="center"/>
      <protection hidden="1"/>
    </xf>
    <xf numFmtId="3" fontId="2" fillId="0" borderId="39" xfId="0" applyNumberFormat="1" applyFont="1" applyFill="1" applyBorder="1" applyAlignment="1" applyProtection="1">
      <alignment horizontal="right" vertical="center"/>
      <protection hidden="1"/>
    </xf>
    <xf numFmtId="3" fontId="2" fillId="0" borderId="142" xfId="0" applyNumberFormat="1" applyFont="1" applyBorder="1" applyAlignment="1" applyProtection="1">
      <alignment horizontal="center" vertical="center"/>
      <protection hidden="1"/>
    </xf>
    <xf numFmtId="3" fontId="2" fillId="0" borderId="45" xfId="0" applyNumberFormat="1" applyFont="1" applyFill="1" applyBorder="1" applyAlignment="1" applyProtection="1">
      <alignment horizontal="right" vertical="center"/>
      <protection hidden="1"/>
    </xf>
    <xf numFmtId="3" fontId="2" fillId="0" borderId="143" xfId="0" applyNumberFormat="1" applyFont="1" applyFill="1" applyBorder="1" applyAlignment="1" applyProtection="1">
      <alignment horizontal="right" vertical="center"/>
      <protection hidden="1"/>
    </xf>
    <xf numFmtId="3" fontId="2" fillId="0" borderId="37" xfId="0" applyNumberFormat="1" applyFont="1" applyFill="1" applyBorder="1" applyAlignment="1" applyProtection="1">
      <alignment horizontal="right" vertical="center" wrapText="1"/>
      <protection hidden="1"/>
    </xf>
    <xf numFmtId="3" fontId="1" fillId="20" borderId="144" xfId="0" applyNumberFormat="1" applyFont="1" applyFill="1" applyBorder="1" applyAlignment="1" applyProtection="1">
      <alignment horizontal="right" vertical="center"/>
      <protection hidden="1"/>
    </xf>
    <xf numFmtId="3" fontId="1" fillId="20" borderId="14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146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47" xfId="0" applyNumberFormat="1" applyFont="1" applyBorder="1" applyAlignment="1" applyProtection="1" quotePrefix="1">
      <alignment horizontal="right" vertical="center" wrapText="1"/>
      <protection hidden="1"/>
    </xf>
    <xf numFmtId="3" fontId="1" fillId="37" borderId="148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6" borderId="148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48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49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13" borderId="145" xfId="0" applyFont="1" applyFill="1" applyBorder="1" applyAlignment="1" applyProtection="1">
      <alignment horizontal="left" vertical="center"/>
      <protection hidden="1"/>
    </xf>
    <xf numFmtId="3" fontId="0" fillId="20" borderId="150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7" borderId="151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7" borderId="148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5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151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10" borderId="145" xfId="0" applyFont="1" applyFill="1" applyBorder="1" applyAlignment="1" applyProtection="1">
      <alignment horizontal="left" vertical="center"/>
      <protection hidden="1"/>
    </xf>
    <xf numFmtId="3" fontId="1" fillId="20" borderId="15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146" xfId="0" applyNumberFormat="1" applyFont="1" applyFill="1" applyBorder="1" applyAlignment="1" applyProtection="1">
      <alignment vertical="center"/>
      <protection hidden="1"/>
    </xf>
    <xf numFmtId="3" fontId="1" fillId="37" borderId="148" xfId="0" applyNumberFormat="1" applyFont="1" applyFill="1" applyBorder="1" applyAlignment="1" applyProtection="1">
      <alignment vertical="center"/>
      <protection hidden="1"/>
    </xf>
    <xf numFmtId="3" fontId="0" fillId="0" borderId="152" xfId="0" applyNumberFormat="1" applyFont="1" applyFill="1" applyBorder="1" applyAlignment="1" applyProtection="1">
      <alignment vertical="center"/>
      <protection hidden="1"/>
    </xf>
    <xf numFmtId="0" fontId="1" fillId="13" borderId="153" xfId="0" applyFont="1" applyFill="1" applyBorder="1" applyAlignment="1" applyProtection="1">
      <alignment horizontal="left" vertical="center"/>
      <protection hidden="1"/>
    </xf>
    <xf numFmtId="3" fontId="1" fillId="20" borderId="154" xfId="0" applyNumberFormat="1" applyFont="1" applyFill="1" applyBorder="1" applyAlignment="1" applyProtection="1">
      <alignment vertical="center"/>
      <protection hidden="1"/>
    </xf>
    <xf numFmtId="3" fontId="0" fillId="20" borderId="15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156" xfId="0" applyNumberFormat="1" applyFont="1" applyFill="1" applyBorder="1" applyAlignment="1" applyProtection="1">
      <alignment vertical="center"/>
      <protection hidden="1"/>
    </xf>
    <xf numFmtId="3" fontId="0" fillId="0" borderId="15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7" borderId="15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52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13" borderId="155" xfId="0" applyFont="1" applyFill="1" applyBorder="1" applyAlignment="1" applyProtection="1">
      <alignment horizontal="left" vertical="center"/>
      <protection hidden="1"/>
    </xf>
    <xf numFmtId="3" fontId="1" fillId="20" borderId="158" xfId="0" applyNumberFormat="1" applyFont="1" applyFill="1" applyBorder="1" applyAlignment="1" applyProtection="1">
      <alignment vertical="center"/>
      <protection hidden="1"/>
    </xf>
    <xf numFmtId="3" fontId="0" fillId="20" borderId="155" xfId="0" applyNumberFormat="1" applyFont="1" applyFill="1" applyBorder="1" applyAlignment="1" applyProtection="1">
      <alignment vertical="center"/>
      <protection hidden="1"/>
    </xf>
    <xf numFmtId="3" fontId="1" fillId="37" borderId="147" xfId="0" applyNumberFormat="1" applyFont="1" applyFill="1" applyBorder="1" applyAlignment="1" applyProtection="1">
      <alignment vertical="center"/>
      <protection hidden="1"/>
    </xf>
    <xf numFmtId="3" fontId="0" fillId="0" borderId="158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7" borderId="148" xfId="0" applyNumberFormat="1" applyFont="1" applyFill="1" applyBorder="1" applyAlignment="1" applyProtection="1">
      <alignment vertical="center"/>
      <protection hidden="1"/>
    </xf>
    <xf numFmtId="3" fontId="1" fillId="0" borderId="151" xfId="0" applyNumberFormat="1" applyFont="1" applyFill="1" applyBorder="1" applyAlignment="1" applyProtection="1">
      <alignment horizontal="right" vertical="center"/>
      <protection hidden="1"/>
    </xf>
    <xf numFmtId="3" fontId="1" fillId="0" borderId="148" xfId="0" applyNumberFormat="1" applyFont="1" applyFill="1" applyBorder="1" applyAlignment="1" applyProtection="1">
      <alignment horizontal="right" vertical="center"/>
      <protection hidden="1"/>
    </xf>
    <xf numFmtId="3" fontId="0" fillId="20" borderId="151" xfId="0" applyNumberFormat="1" applyFont="1" applyFill="1" applyBorder="1" applyAlignment="1" applyProtection="1">
      <alignment vertical="center"/>
      <protection hidden="1"/>
    </xf>
    <xf numFmtId="3" fontId="0" fillId="20" borderId="145" xfId="0" applyNumberFormat="1" applyFont="1" applyFill="1" applyBorder="1" applyAlignment="1" applyProtection="1">
      <alignment vertical="center"/>
      <protection hidden="1"/>
    </xf>
    <xf numFmtId="3" fontId="0" fillId="37" borderId="145" xfId="0" applyNumberFormat="1" applyFont="1" applyFill="1" applyBorder="1" applyAlignment="1" applyProtection="1">
      <alignment vertical="center"/>
      <protection hidden="1"/>
    </xf>
    <xf numFmtId="3" fontId="0" fillId="37" borderId="146" xfId="0" applyNumberFormat="1" applyFont="1" applyFill="1" applyBorder="1" applyAlignment="1" applyProtection="1">
      <alignment vertical="center"/>
      <protection hidden="1"/>
    </xf>
    <xf numFmtId="3" fontId="0" fillId="0" borderId="15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4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48" xfId="0" applyNumberFormat="1" applyFont="1" applyFill="1" applyBorder="1" applyAlignment="1" applyProtection="1">
      <alignment horizontal="right" vertical="center"/>
      <protection hidden="1"/>
    </xf>
    <xf numFmtId="3" fontId="0" fillId="0" borderId="147" xfId="0" applyNumberFormat="1" applyFont="1" applyFill="1" applyBorder="1" applyAlignment="1" applyProtection="1">
      <alignment vertical="center"/>
      <protection hidden="1"/>
    </xf>
    <xf numFmtId="3" fontId="1" fillId="10" borderId="14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51" xfId="0" applyNumberFormat="1" applyFont="1" applyFill="1" applyBorder="1" applyAlignment="1" applyProtection="1">
      <alignment vertical="center"/>
      <protection hidden="1"/>
    </xf>
    <xf numFmtId="3" fontId="1" fillId="37" borderId="14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4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15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51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7" borderId="14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4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15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5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55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0" borderId="157" xfId="0" applyFont="1" applyFill="1" applyBorder="1" applyAlignment="1" applyProtection="1">
      <alignment horizontal="left" vertical="center"/>
      <protection hidden="1"/>
    </xf>
    <xf numFmtId="3" fontId="0" fillId="37" borderId="157" xfId="0" applyNumberFormat="1" applyFont="1" applyFill="1" applyBorder="1" applyAlignment="1" applyProtection="1">
      <alignment vertical="center"/>
      <protection hidden="1"/>
    </xf>
    <xf numFmtId="3" fontId="1" fillId="0" borderId="157" xfId="0" applyNumberFormat="1" applyFont="1" applyFill="1" applyBorder="1" applyAlignment="1" applyProtection="1">
      <alignment horizontal="right" vertical="center"/>
      <protection hidden="1"/>
    </xf>
    <xf numFmtId="3" fontId="1" fillId="0" borderId="160" xfId="0" applyNumberFormat="1" applyFont="1" applyFill="1" applyBorder="1" applyAlignment="1" applyProtection="1">
      <alignment horizontal="right" vertical="center"/>
      <protection hidden="1"/>
    </xf>
    <xf numFmtId="3" fontId="1" fillId="8" borderId="155" xfId="0" applyNumberFormat="1" applyFont="1" applyFill="1" applyBorder="1" applyAlignment="1" applyProtection="1" quotePrefix="1">
      <alignment horizontal="right" vertical="center" wrapText="1"/>
      <protection hidden="1"/>
    </xf>
    <xf numFmtId="165" fontId="0" fillId="33" borderId="0" xfId="60" applyFont="1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6" fillId="0" borderId="53" xfId="0" applyFont="1" applyBorder="1" applyAlignment="1" applyProtection="1">
      <alignment horizontal="left" vertical="center"/>
      <protection hidden="1"/>
    </xf>
    <xf numFmtId="0" fontId="9" fillId="20" borderId="10" xfId="0" applyFont="1" applyFill="1" applyBorder="1" applyAlignment="1" applyProtection="1">
      <alignment horizontal="left" vertical="center"/>
      <protection hidden="1"/>
    </xf>
    <xf numFmtId="0" fontId="9" fillId="20" borderId="11" xfId="0" applyFont="1" applyFill="1" applyBorder="1" applyAlignment="1" applyProtection="1">
      <alignment horizontal="left" vertical="center" wrapText="1"/>
      <protection hidden="1"/>
    </xf>
    <xf numFmtId="3" fontId="0" fillId="0" borderId="39" xfId="0" applyNumberFormat="1" applyFont="1" applyBorder="1" applyAlignment="1" applyProtection="1">
      <alignment horizontal="right" vertical="center"/>
      <protection hidden="1"/>
    </xf>
    <xf numFmtId="0" fontId="9" fillId="0" borderId="0" xfId="0" applyFont="1" applyFill="1" applyBorder="1" applyAlignment="1" applyProtection="1">
      <alignment horizontal="left" vertical="center" wrapText="1"/>
      <protection hidden="1"/>
    </xf>
    <xf numFmtId="0" fontId="6" fillId="0" borderId="0" xfId="0" applyFont="1" applyFill="1" applyBorder="1" applyAlignment="1" applyProtection="1">
      <alignment horizontal="left" vertical="center" wrapText="1"/>
      <protection hidden="1"/>
    </xf>
    <xf numFmtId="0" fontId="6" fillId="0" borderId="92" xfId="0" applyFont="1" applyBorder="1" applyAlignment="1" applyProtection="1">
      <alignment horizontal="left" vertical="center"/>
      <protection hidden="1"/>
    </xf>
    <xf numFmtId="0" fontId="9" fillId="0" borderId="107" xfId="0" applyFont="1" applyBorder="1" applyAlignment="1" applyProtection="1">
      <alignment horizontal="left" vertical="center"/>
      <protection hidden="1"/>
    </xf>
    <xf numFmtId="0" fontId="9" fillId="0" borderId="87" xfId="0" applyFont="1" applyFill="1" applyBorder="1" applyAlignment="1" applyProtection="1">
      <alignment horizontal="left" vertical="center" wrapText="1"/>
      <protection hidden="1"/>
    </xf>
    <xf numFmtId="0" fontId="6" fillId="0" borderId="107" xfId="0" applyFont="1" applyBorder="1" applyAlignment="1" applyProtection="1">
      <alignment horizontal="left" vertical="center"/>
      <protection hidden="1"/>
    </xf>
    <xf numFmtId="0" fontId="6" fillId="0" borderId="87" xfId="0" applyFont="1" applyFill="1" applyBorder="1" applyAlignment="1" applyProtection="1">
      <alignment horizontal="left" vertical="center" wrapText="1"/>
      <protection hidden="1"/>
    </xf>
    <xf numFmtId="3" fontId="1" fillId="0" borderId="8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89" xfId="0" applyNumberFormat="1" applyFont="1" applyFill="1" applyBorder="1" applyAlignment="1" applyProtection="1" quotePrefix="1">
      <alignment horizontal="right" vertical="center" wrapText="1"/>
      <protection hidden="1"/>
    </xf>
    <xf numFmtId="0" fontId="6" fillId="0" borderId="54" xfId="0" applyFont="1" applyFill="1" applyBorder="1" applyAlignment="1" applyProtection="1">
      <alignment horizontal="left" vertical="center" wrapText="1"/>
      <protection hidden="1"/>
    </xf>
    <xf numFmtId="3" fontId="1" fillId="0" borderId="2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5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60" xfId="0" applyNumberFormat="1" applyFont="1" applyFill="1" applyBorder="1" applyAlignment="1" applyProtection="1" quotePrefix="1">
      <alignment horizontal="right" vertical="center" wrapText="1"/>
      <protection hidden="1"/>
    </xf>
    <xf numFmtId="0" fontId="6" fillId="13" borderId="53" xfId="0" applyFont="1" applyFill="1" applyBorder="1" applyAlignment="1" applyProtection="1">
      <alignment horizontal="left" vertical="center"/>
      <protection hidden="1"/>
    </xf>
    <xf numFmtId="0" fontId="6" fillId="13" borderId="54" xfId="0" applyFont="1" applyFill="1" applyBorder="1" applyAlignment="1" applyProtection="1">
      <alignment horizontal="left" vertical="center" wrapText="1"/>
      <protection hidden="1"/>
    </xf>
    <xf numFmtId="3" fontId="0" fillId="13" borderId="2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13" borderId="0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13" borderId="59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13" borderId="6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3" borderId="7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3" borderId="76" xfId="0" applyNumberFormat="1" applyFont="1" applyFill="1" applyBorder="1" applyAlignment="1" applyProtection="1" quotePrefix="1">
      <alignment horizontal="right" vertical="center" wrapText="1"/>
      <protection hidden="1"/>
    </xf>
    <xf numFmtId="0" fontId="6" fillId="13" borderId="107" xfId="0" applyFont="1" applyFill="1" applyBorder="1" applyAlignment="1" applyProtection="1">
      <alignment horizontal="left" vertical="center"/>
      <protection hidden="1"/>
    </xf>
    <xf numFmtId="0" fontId="6" fillId="13" borderId="87" xfId="0" applyFont="1" applyFill="1" applyBorder="1" applyAlignment="1" applyProtection="1">
      <alignment horizontal="left" vertical="center" wrapText="1"/>
      <protection hidden="1"/>
    </xf>
    <xf numFmtId="3" fontId="1" fillId="13" borderId="8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13" borderId="101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13" borderId="150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13" borderId="88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13" borderId="8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13" borderId="8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3" borderId="9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3" borderId="91" xfId="0" applyNumberFormat="1" applyFont="1" applyFill="1" applyBorder="1" applyAlignment="1" applyProtection="1" quotePrefix="1">
      <alignment horizontal="right" vertical="center" wrapText="1"/>
      <protection hidden="1"/>
    </xf>
    <xf numFmtId="0" fontId="6" fillId="13" borderId="92" xfId="0" applyFont="1" applyFill="1" applyBorder="1" applyAlignment="1" applyProtection="1">
      <alignment horizontal="left" vertical="center"/>
      <protection hidden="1"/>
    </xf>
    <xf numFmtId="0" fontId="6" fillId="13" borderId="0" xfId="0" applyFont="1" applyFill="1" applyBorder="1" applyAlignment="1" applyProtection="1">
      <alignment horizontal="left" vertical="center" wrapText="1"/>
      <protection hidden="1"/>
    </xf>
    <xf numFmtId="3" fontId="1" fillId="13" borderId="135" xfId="0" applyNumberFormat="1" applyFont="1" applyFill="1" applyBorder="1" applyAlignment="1" applyProtection="1">
      <alignment horizontal="right" vertical="center"/>
      <protection hidden="1"/>
    </xf>
    <xf numFmtId="3" fontId="1" fillId="13" borderId="160" xfId="0" applyNumberFormat="1" applyFont="1" applyFill="1" applyBorder="1" applyAlignment="1" applyProtection="1">
      <alignment horizontal="right" vertical="center"/>
      <protection hidden="1"/>
    </xf>
    <xf numFmtId="3" fontId="1" fillId="13" borderId="136" xfId="0" applyNumberFormat="1" applyFont="1" applyFill="1" applyBorder="1" applyAlignment="1" applyProtection="1">
      <alignment horizontal="right" vertical="center"/>
      <protection hidden="1"/>
    </xf>
    <xf numFmtId="3" fontId="1" fillId="13" borderId="137" xfId="0" applyNumberFormat="1" applyFont="1" applyFill="1" applyBorder="1" applyAlignment="1" applyProtection="1">
      <alignment horizontal="right" vertical="center"/>
      <protection hidden="1"/>
    </xf>
    <xf numFmtId="3" fontId="1" fillId="13" borderId="60" xfId="0" applyNumberFormat="1" applyFont="1" applyFill="1" applyBorder="1" applyAlignment="1" applyProtection="1">
      <alignment horizontal="right" vertical="center"/>
      <protection hidden="1"/>
    </xf>
    <xf numFmtId="3" fontId="1" fillId="13" borderId="93" xfId="0" applyNumberFormat="1" applyFont="1" applyFill="1" applyBorder="1" applyAlignment="1" applyProtection="1">
      <alignment horizontal="right" vertical="center"/>
      <protection hidden="1"/>
    </xf>
    <xf numFmtId="3" fontId="1" fillId="13" borderId="75" xfId="0" applyNumberFormat="1" applyFont="1" applyFill="1" applyBorder="1" applyAlignment="1" applyProtection="1">
      <alignment horizontal="right" vertical="center"/>
      <protection hidden="1"/>
    </xf>
    <xf numFmtId="3" fontId="1" fillId="13" borderId="76" xfId="0" applyNumberFormat="1" applyFont="1" applyFill="1" applyBorder="1" applyAlignment="1" applyProtection="1">
      <alignment horizontal="right" vertical="center"/>
      <protection hidden="1"/>
    </xf>
    <xf numFmtId="0" fontId="6" fillId="10" borderId="92" xfId="0" applyFont="1" applyFill="1" applyBorder="1" applyAlignment="1" applyProtection="1">
      <alignment horizontal="left" vertical="center"/>
      <protection hidden="1"/>
    </xf>
    <xf numFmtId="0" fontId="6" fillId="10" borderId="0" xfId="0" applyFont="1" applyFill="1" applyBorder="1" applyAlignment="1" applyProtection="1">
      <alignment horizontal="left" vertical="center" wrapText="1"/>
      <protection hidden="1"/>
    </xf>
    <xf numFmtId="3" fontId="0" fillId="10" borderId="2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135" xfId="0" applyNumberFormat="1" applyFont="1" applyFill="1" applyBorder="1" applyAlignment="1" applyProtection="1">
      <alignment horizontal="right" vertical="center"/>
      <protection hidden="1"/>
    </xf>
    <xf numFmtId="3" fontId="1" fillId="10" borderId="160" xfId="0" applyNumberFormat="1" applyFont="1" applyFill="1" applyBorder="1" applyAlignment="1" applyProtection="1">
      <alignment horizontal="right" vertical="center"/>
      <protection hidden="1"/>
    </xf>
    <xf numFmtId="3" fontId="1" fillId="10" borderId="136" xfId="0" applyNumberFormat="1" applyFont="1" applyFill="1" applyBorder="1" applyAlignment="1" applyProtection="1">
      <alignment horizontal="right" vertical="center"/>
      <protection hidden="1"/>
    </xf>
    <xf numFmtId="3" fontId="1" fillId="10" borderId="137" xfId="0" applyNumberFormat="1" applyFont="1" applyFill="1" applyBorder="1" applyAlignment="1" applyProtection="1">
      <alignment horizontal="right" vertical="center"/>
      <protection hidden="1"/>
    </xf>
    <xf numFmtId="3" fontId="1" fillId="10" borderId="60" xfId="0" applyNumberFormat="1" applyFont="1" applyFill="1" applyBorder="1" applyAlignment="1" applyProtection="1">
      <alignment horizontal="right" vertical="center"/>
      <protection hidden="1"/>
    </xf>
    <xf numFmtId="3" fontId="1" fillId="10" borderId="93" xfId="0" applyNumberFormat="1" applyFont="1" applyFill="1" applyBorder="1" applyAlignment="1" applyProtection="1">
      <alignment horizontal="right" vertical="center"/>
      <protection hidden="1"/>
    </xf>
    <xf numFmtId="3" fontId="1" fillId="10" borderId="75" xfId="0" applyNumberFormat="1" applyFont="1" applyFill="1" applyBorder="1" applyAlignment="1" applyProtection="1">
      <alignment horizontal="right" vertical="center"/>
      <protection hidden="1"/>
    </xf>
    <xf numFmtId="3" fontId="1" fillId="10" borderId="76" xfId="0" applyNumberFormat="1" applyFont="1" applyFill="1" applyBorder="1" applyAlignment="1" applyProtection="1">
      <alignment horizontal="right" vertical="center"/>
      <protection hidden="1"/>
    </xf>
    <xf numFmtId="0" fontId="6" fillId="38" borderId="92" xfId="0" applyFont="1" applyFill="1" applyBorder="1" applyAlignment="1" applyProtection="1">
      <alignment horizontal="left" vertical="center"/>
      <protection hidden="1"/>
    </xf>
    <xf numFmtId="0" fontId="6" fillId="38" borderId="0" xfId="0" applyFont="1" applyFill="1" applyBorder="1" applyAlignment="1" applyProtection="1">
      <alignment horizontal="left" vertical="center" wrapText="1"/>
      <protection hidden="1"/>
    </xf>
    <xf numFmtId="3" fontId="0" fillId="38" borderId="2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8" borderId="135" xfId="0" applyNumberFormat="1" applyFont="1" applyFill="1" applyBorder="1" applyAlignment="1" applyProtection="1">
      <alignment horizontal="right" vertical="center"/>
      <protection hidden="1"/>
    </xf>
    <xf numFmtId="3" fontId="1" fillId="38" borderId="160" xfId="0" applyNumberFormat="1" applyFont="1" applyFill="1" applyBorder="1" applyAlignment="1" applyProtection="1">
      <alignment horizontal="right" vertical="center"/>
      <protection hidden="1"/>
    </xf>
    <xf numFmtId="3" fontId="1" fillId="38" borderId="136" xfId="0" applyNumberFormat="1" applyFont="1" applyFill="1" applyBorder="1" applyAlignment="1" applyProtection="1">
      <alignment horizontal="right" vertical="center"/>
      <protection hidden="1"/>
    </xf>
    <xf numFmtId="3" fontId="1" fillId="38" borderId="137" xfId="0" applyNumberFormat="1" applyFont="1" applyFill="1" applyBorder="1" applyAlignment="1" applyProtection="1">
      <alignment horizontal="right" vertical="center"/>
      <protection hidden="1"/>
    </xf>
    <xf numFmtId="3" fontId="1" fillId="38" borderId="60" xfId="0" applyNumberFormat="1" applyFont="1" applyFill="1" applyBorder="1" applyAlignment="1" applyProtection="1">
      <alignment horizontal="right" vertical="center"/>
      <protection hidden="1"/>
    </xf>
    <xf numFmtId="3" fontId="1" fillId="38" borderId="93" xfId="0" applyNumberFormat="1" applyFont="1" applyFill="1" applyBorder="1" applyAlignment="1" applyProtection="1">
      <alignment horizontal="right" vertical="center"/>
      <protection hidden="1"/>
    </xf>
    <xf numFmtId="3" fontId="1" fillId="38" borderId="75" xfId="0" applyNumberFormat="1" applyFont="1" applyFill="1" applyBorder="1" applyAlignment="1" applyProtection="1">
      <alignment horizontal="right" vertical="center"/>
      <protection hidden="1"/>
    </xf>
    <xf numFmtId="3" fontId="1" fillId="38" borderId="76" xfId="0" applyNumberFormat="1" applyFont="1" applyFill="1" applyBorder="1" applyAlignment="1" applyProtection="1">
      <alignment horizontal="right" vertical="center"/>
      <protection hidden="1"/>
    </xf>
    <xf numFmtId="0" fontId="0" fillId="38" borderId="0" xfId="0" applyFont="1" applyFill="1" applyAlignment="1">
      <alignment vertical="center"/>
    </xf>
    <xf numFmtId="0" fontId="6" fillId="38" borderId="53" xfId="0" applyFont="1" applyFill="1" applyBorder="1" applyAlignment="1" applyProtection="1">
      <alignment horizontal="left" vertical="center"/>
      <protection hidden="1"/>
    </xf>
    <xf numFmtId="0" fontId="6" fillId="38" borderId="54" xfId="0" applyFont="1" applyFill="1" applyBorder="1" applyAlignment="1" applyProtection="1">
      <alignment horizontal="left" vertical="center" wrapText="1"/>
      <protection hidden="1"/>
    </xf>
    <xf numFmtId="3" fontId="1" fillId="38" borderId="2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8" borderId="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8" borderId="5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8" borderId="60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8" borderId="60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8" borderId="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8" borderId="7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8" borderId="76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36" borderId="0" xfId="0" applyFont="1" applyFill="1" applyAlignment="1">
      <alignment vertical="center"/>
    </xf>
    <xf numFmtId="3" fontId="2" fillId="0" borderId="41" xfId="0" applyNumberFormat="1" applyFont="1" applyBorder="1" applyAlignment="1" applyProtection="1">
      <alignment horizontal="center" vertical="center" wrapText="1"/>
      <protection hidden="1"/>
    </xf>
    <xf numFmtId="3" fontId="3" fillId="0" borderId="34" xfId="0" applyNumberFormat="1" applyFont="1" applyBorder="1" applyAlignment="1" applyProtection="1">
      <alignment horizontal="center" vertical="center" wrapText="1"/>
      <protection hidden="1"/>
    </xf>
    <xf numFmtId="3" fontId="0" fillId="13" borderId="8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13" borderId="151" xfId="0" applyNumberFormat="1" applyFont="1" applyFill="1" applyBorder="1" applyAlignment="1" applyProtection="1" quotePrefix="1">
      <alignment horizontal="right" vertical="center" wrapText="1"/>
      <protection hidden="1"/>
    </xf>
    <xf numFmtId="0" fontId="6" fillId="39" borderId="92" xfId="0" applyFont="1" applyFill="1" applyBorder="1" applyAlignment="1" applyProtection="1">
      <alignment horizontal="left" vertical="center"/>
      <protection hidden="1"/>
    </xf>
    <xf numFmtId="0" fontId="6" fillId="39" borderId="0" xfId="0" applyFont="1" applyFill="1" applyBorder="1" applyAlignment="1" applyProtection="1">
      <alignment horizontal="left" vertical="center" wrapText="1"/>
      <protection hidden="1"/>
    </xf>
    <xf numFmtId="3" fontId="0" fillId="39" borderId="0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9" borderId="8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9" borderId="151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9" borderId="59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9" borderId="6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9" borderId="7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9" borderId="76" xfId="0" applyNumberFormat="1" applyFont="1" applyFill="1" applyBorder="1" applyAlignment="1" applyProtection="1" quotePrefix="1">
      <alignment horizontal="right" vertical="center" wrapText="1"/>
      <protection hidden="1"/>
    </xf>
    <xf numFmtId="0" fontId="6" fillId="40" borderId="92" xfId="0" applyFont="1" applyFill="1" applyBorder="1" applyAlignment="1" applyProtection="1">
      <alignment horizontal="left" vertical="center"/>
      <protection hidden="1"/>
    </xf>
    <xf numFmtId="0" fontId="6" fillId="40" borderId="0" xfId="0" applyFont="1" applyFill="1" applyBorder="1" applyAlignment="1" applyProtection="1">
      <alignment horizontal="left" vertical="center" wrapText="1"/>
      <protection hidden="1"/>
    </xf>
    <xf numFmtId="3" fontId="0" fillId="40" borderId="0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40" borderId="8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40" borderId="151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40" borderId="59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40" borderId="6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40" borderId="7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40" borderId="76" xfId="0" applyNumberFormat="1" applyFont="1" applyFill="1" applyBorder="1" applyAlignment="1" applyProtection="1" quotePrefix="1">
      <alignment horizontal="right" vertical="center" wrapText="1"/>
      <protection hidden="1"/>
    </xf>
    <xf numFmtId="0" fontId="6" fillId="40" borderId="53" xfId="0" applyFont="1" applyFill="1" applyBorder="1" applyAlignment="1" applyProtection="1">
      <alignment horizontal="left" vertical="center"/>
      <protection hidden="1"/>
    </xf>
    <xf numFmtId="0" fontId="6" fillId="40" borderId="54" xfId="0" applyFont="1" applyFill="1" applyBorder="1" applyAlignment="1" applyProtection="1">
      <alignment horizontal="left" vertical="center" wrapText="1"/>
      <protection hidden="1"/>
    </xf>
    <xf numFmtId="3" fontId="0" fillId="40" borderId="2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40" borderId="2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40" borderId="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40" borderId="5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40" borderId="6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3" borderId="6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9" borderId="6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3" borderId="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9" borderId="0" xfId="0" applyNumberFormat="1" applyFont="1" applyFill="1" applyBorder="1" applyAlignment="1" applyProtection="1" quotePrefix="1">
      <alignment horizontal="right" vertical="center" wrapText="1"/>
      <protection hidden="1"/>
    </xf>
    <xf numFmtId="0" fontId="6" fillId="37" borderId="92" xfId="0" applyFont="1" applyFill="1" applyBorder="1" applyAlignment="1" applyProtection="1">
      <alignment horizontal="left" vertical="center"/>
      <protection hidden="1"/>
    </xf>
    <xf numFmtId="0" fontId="6" fillId="37" borderId="0" xfId="0" applyFont="1" applyFill="1" applyBorder="1" applyAlignment="1" applyProtection="1">
      <alignment horizontal="left" vertical="center" wrapText="1"/>
      <protection hidden="1"/>
    </xf>
    <xf numFmtId="3" fontId="1" fillId="37" borderId="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6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7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76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0" borderId="37" xfId="0" applyNumberFormat="1" applyFont="1" applyFill="1" applyBorder="1" applyAlignment="1" applyProtection="1">
      <alignment horizontal="right" vertical="center"/>
      <protection hidden="1"/>
    </xf>
    <xf numFmtId="3" fontId="2" fillId="0" borderId="113" xfId="0" applyNumberFormat="1" applyFont="1" applyFill="1" applyBorder="1" applyAlignment="1" applyProtection="1">
      <alignment horizontal="right" vertical="center"/>
      <protection hidden="1"/>
    </xf>
    <xf numFmtId="3" fontId="2" fillId="0" borderId="33" xfId="0" applyNumberFormat="1" applyFont="1" applyFill="1" applyBorder="1" applyAlignment="1" applyProtection="1">
      <alignment horizontal="right" vertical="center"/>
      <protection hidden="1"/>
    </xf>
    <xf numFmtId="3" fontId="2" fillId="0" borderId="161" xfId="0" applyNumberFormat="1" applyFont="1" applyFill="1" applyBorder="1" applyAlignment="1" applyProtection="1">
      <alignment horizontal="right" vertical="center"/>
      <protection hidden="1"/>
    </xf>
    <xf numFmtId="3" fontId="2" fillId="0" borderId="32" xfId="0" applyNumberFormat="1" applyFont="1" applyFill="1" applyBorder="1" applyAlignment="1" applyProtection="1" quotePrefix="1">
      <alignment horizontal="right" vertical="center"/>
      <protection hidden="1"/>
    </xf>
    <xf numFmtId="3" fontId="2" fillId="0" borderId="39" xfId="0" applyNumberFormat="1" applyFont="1" applyFill="1" applyBorder="1" applyAlignment="1" applyProtection="1" quotePrefix="1">
      <alignment horizontal="right" vertical="center"/>
      <protection hidden="1"/>
    </xf>
    <xf numFmtId="3" fontId="2" fillId="0" borderId="112" xfId="0" applyNumberFormat="1" applyFont="1" applyBorder="1" applyAlignment="1" applyProtection="1">
      <alignment horizontal="center" vertical="center" wrapText="1"/>
      <protection hidden="1"/>
    </xf>
    <xf numFmtId="3" fontId="2" fillId="0" borderId="52" xfId="0" applyNumberFormat="1" applyFont="1" applyBorder="1" applyAlignment="1" applyProtection="1">
      <alignment horizontal="center" vertical="center" wrapText="1"/>
      <protection hidden="1"/>
    </xf>
    <xf numFmtId="3" fontId="2" fillId="0" borderId="40" xfId="0" applyNumberFormat="1" applyFont="1" applyBorder="1" applyAlignment="1" applyProtection="1">
      <alignment horizontal="center" vertical="center" wrapText="1"/>
      <protection hidden="1"/>
    </xf>
    <xf numFmtId="3" fontId="0" fillId="0" borderId="97" xfId="0" applyNumberFormat="1" applyFont="1" applyBorder="1" applyAlignment="1" applyProtection="1">
      <alignment horizontal="left" vertical="center"/>
      <protection hidden="1"/>
    </xf>
    <xf numFmtId="3" fontId="0" fillId="0" borderId="162" xfId="0" applyNumberFormat="1" applyFont="1" applyBorder="1" applyAlignment="1" applyProtection="1">
      <alignment horizontal="left" vertical="center"/>
      <protection hidden="1"/>
    </xf>
    <xf numFmtId="3" fontId="1" fillId="0" borderId="143" xfId="0" applyNumberFormat="1" applyFont="1" applyFill="1" applyBorder="1" applyAlignment="1" applyProtection="1">
      <alignment horizontal="right" vertical="center"/>
      <protection hidden="1"/>
    </xf>
    <xf numFmtId="0" fontId="1" fillId="0" borderId="143" xfId="0" applyFont="1" applyFill="1" applyBorder="1" applyAlignment="1" applyProtection="1">
      <alignment horizontal="right" vertical="center"/>
      <protection hidden="1"/>
    </xf>
    <xf numFmtId="3" fontId="2" fillId="0" borderId="163" xfId="0" applyNumberFormat="1" applyFont="1" applyFill="1" applyBorder="1" applyAlignment="1" applyProtection="1">
      <alignment horizontal="right" vertical="center"/>
      <protection hidden="1"/>
    </xf>
    <xf numFmtId="3" fontId="2" fillId="0" borderId="143" xfId="0" applyNumberFormat="1" applyFont="1" applyFill="1" applyBorder="1" applyAlignment="1" applyProtection="1">
      <alignment horizontal="right" vertical="center"/>
      <protection hidden="1"/>
    </xf>
    <xf numFmtId="3" fontId="2" fillId="0" borderId="45" xfId="0" applyNumberFormat="1" applyFont="1" applyFill="1" applyBorder="1" applyAlignment="1" applyProtection="1">
      <alignment horizontal="right" vertical="center"/>
      <protection hidden="1"/>
    </xf>
    <xf numFmtId="3" fontId="2" fillId="0" borderId="164" xfId="0" applyNumberFormat="1" applyFont="1" applyFill="1" applyBorder="1" applyAlignment="1" applyProtection="1">
      <alignment horizontal="right" vertical="center"/>
      <protection hidden="1"/>
    </xf>
    <xf numFmtId="3" fontId="2" fillId="0" borderId="39" xfId="0" applyNumberFormat="1" applyFont="1" applyFill="1" applyBorder="1" applyAlignment="1" applyProtection="1">
      <alignment horizontal="right" vertical="center"/>
      <protection hidden="1"/>
    </xf>
    <xf numFmtId="3" fontId="2" fillId="0" borderId="94" xfId="0" applyNumberFormat="1" applyFont="1" applyFill="1" applyBorder="1" applyAlignment="1" applyProtection="1">
      <alignment horizontal="right" vertical="center"/>
      <protection hidden="1"/>
    </xf>
    <xf numFmtId="0" fontId="1" fillId="13" borderId="13" xfId="0" applyFont="1" applyFill="1" applyBorder="1" applyAlignment="1" applyProtection="1">
      <alignment horizontal="left" vertical="center" wrapText="1"/>
      <protection hidden="1"/>
    </xf>
    <xf numFmtId="0" fontId="1" fillId="13" borderId="15" xfId="0" applyFont="1" applyFill="1" applyBorder="1" applyAlignment="1" applyProtection="1">
      <alignment horizontal="left" vertical="center" wrapText="1"/>
      <protection hidden="1"/>
    </xf>
    <xf numFmtId="0" fontId="0" fillId="0" borderId="97" xfId="0" applyFont="1" applyBorder="1" applyAlignment="1">
      <alignment horizontal="left" vertical="center" wrapText="1"/>
    </xf>
    <xf numFmtId="0" fontId="0" fillId="0" borderId="162" xfId="0" applyFont="1" applyBorder="1" applyAlignment="1">
      <alignment horizontal="left" vertical="center" wrapText="1"/>
    </xf>
    <xf numFmtId="3" fontId="2" fillId="0" borderId="32" xfId="0" applyNumberFormat="1" applyFont="1" applyFill="1" applyBorder="1" applyAlignment="1" applyProtection="1">
      <alignment horizontal="right" vertical="center"/>
      <protection hidden="1"/>
    </xf>
    <xf numFmtId="3" fontId="0" fillId="0" borderId="97" xfId="0" applyNumberFormat="1" applyFont="1" applyBorder="1" applyAlignment="1" applyProtection="1">
      <alignment horizontal="left" vertical="center" wrapText="1"/>
      <protection hidden="1"/>
    </xf>
    <xf numFmtId="3" fontId="0" fillId="0" borderId="162" xfId="0" applyNumberFormat="1" applyFont="1" applyBorder="1" applyAlignment="1" applyProtection="1">
      <alignment horizontal="left" vertical="center" wrapText="1"/>
      <protection hidden="1"/>
    </xf>
    <xf numFmtId="3" fontId="2" fillId="0" borderId="94" xfId="0" applyNumberFormat="1" applyFont="1" applyFill="1" applyBorder="1" applyAlignment="1" applyProtection="1" quotePrefix="1">
      <alignment horizontal="right" vertical="center"/>
      <protection hidden="1"/>
    </xf>
    <xf numFmtId="3" fontId="2" fillId="0" borderId="165" xfId="0" applyNumberFormat="1" applyFont="1" applyBorder="1" applyAlignment="1" applyProtection="1">
      <alignment horizontal="center" vertical="center"/>
      <protection hidden="1"/>
    </xf>
    <xf numFmtId="3" fontId="2" fillId="0" borderId="142" xfId="0" applyNumberFormat="1" applyFont="1" applyBorder="1" applyAlignment="1" applyProtection="1">
      <alignment horizontal="center" vertical="center"/>
      <protection hidden="1"/>
    </xf>
    <xf numFmtId="0" fontId="1" fillId="0" borderId="142" xfId="0" applyFont="1" applyBorder="1" applyAlignment="1" applyProtection="1">
      <alignment horizontal="center" vertical="center" wrapText="1"/>
      <protection hidden="1"/>
    </xf>
    <xf numFmtId="3" fontId="2" fillId="0" borderId="19" xfId="0" applyNumberFormat="1" applyFont="1" applyFill="1" applyBorder="1" applyAlignment="1" applyProtection="1">
      <alignment horizontal="right" vertical="center"/>
      <protection hidden="1"/>
    </xf>
    <xf numFmtId="0" fontId="1" fillId="0" borderId="166" xfId="0" applyFont="1" applyBorder="1" applyAlignment="1" applyProtection="1">
      <alignment horizontal="center" vertical="center" wrapText="1"/>
      <protection hidden="1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3" fontId="2" fillId="0" borderId="41" xfId="0" applyNumberFormat="1" applyFont="1" applyBorder="1" applyAlignment="1" applyProtection="1">
      <alignment horizontal="center" vertical="center" wrapText="1"/>
      <protection hidden="1"/>
    </xf>
    <xf numFmtId="3" fontId="2" fillId="0" borderId="34" xfId="0" applyNumberFormat="1" applyFont="1" applyBorder="1" applyAlignment="1" applyProtection="1">
      <alignment horizontal="center" vertical="center" wrapText="1"/>
      <protection hidden="1"/>
    </xf>
    <xf numFmtId="3" fontId="2" fillId="0" borderId="49" xfId="0" applyNumberFormat="1" applyFont="1" applyBorder="1" applyAlignment="1" applyProtection="1">
      <alignment horizontal="center" vertical="center" wrapText="1"/>
      <protection hidden="1"/>
    </xf>
    <xf numFmtId="3" fontId="2" fillId="0" borderId="63" xfId="0" applyNumberFormat="1" applyFont="1" applyBorder="1" applyAlignment="1" applyProtection="1">
      <alignment horizontal="center" vertical="center" wrapText="1"/>
      <protection hidden="1"/>
    </xf>
    <xf numFmtId="3" fontId="2" fillId="0" borderId="167" xfId="0" applyNumberFormat="1" applyFont="1" applyBorder="1" applyAlignment="1" applyProtection="1">
      <alignment horizontal="center" vertical="center" wrapText="1"/>
      <protection hidden="1"/>
    </xf>
    <xf numFmtId="3" fontId="2" fillId="0" borderId="168" xfId="0" applyNumberFormat="1" applyFont="1" applyBorder="1" applyAlignment="1" applyProtection="1">
      <alignment horizontal="center" vertical="center" wrapText="1"/>
      <protection hidden="1"/>
    </xf>
    <xf numFmtId="3" fontId="3" fillId="0" borderId="41" xfId="0" applyNumberFormat="1" applyFont="1" applyBorder="1" applyAlignment="1" applyProtection="1">
      <alignment horizontal="center" vertical="center" wrapText="1"/>
      <protection hidden="1"/>
    </xf>
    <xf numFmtId="3" fontId="3" fillId="0" borderId="34" xfId="0" applyNumberFormat="1" applyFont="1" applyBorder="1" applyAlignment="1" applyProtection="1">
      <alignment horizontal="center" vertical="center" wrapText="1"/>
      <protection hidden="1"/>
    </xf>
    <xf numFmtId="3" fontId="0" fillId="0" borderId="97" xfId="0" applyNumberFormat="1" applyFont="1" applyBorder="1" applyAlignment="1" applyProtection="1">
      <alignment vertical="center"/>
      <protection hidden="1"/>
    </xf>
    <xf numFmtId="3" fontId="0" fillId="0" borderId="162" xfId="0" applyNumberFormat="1" applyFont="1" applyBorder="1" applyAlignment="1" applyProtection="1">
      <alignment vertical="center"/>
      <protection hidden="1"/>
    </xf>
    <xf numFmtId="0" fontId="0" fillId="0" borderId="97" xfId="0" applyFont="1" applyBorder="1" applyAlignment="1">
      <alignment horizontal="left" vertical="center"/>
    </xf>
    <xf numFmtId="0" fontId="0" fillId="0" borderId="162" xfId="0" applyFont="1" applyBorder="1" applyAlignment="1">
      <alignment horizontal="left" vertical="center"/>
    </xf>
    <xf numFmtId="3" fontId="0" fillId="0" borderId="95" xfId="0" applyNumberFormat="1" applyFont="1" applyBorder="1" applyAlignment="1" applyProtection="1">
      <alignment horizontal="left" vertical="center"/>
      <protection hidden="1"/>
    </xf>
    <xf numFmtId="3" fontId="0" fillId="0" borderId="167" xfId="0" applyNumberFormat="1" applyFont="1" applyBorder="1" applyAlignment="1" applyProtection="1">
      <alignment horizontal="left" vertical="center"/>
      <protection hidden="1"/>
    </xf>
    <xf numFmtId="0" fontId="3" fillId="0" borderId="48" xfId="0" applyFont="1" applyBorder="1" applyAlignment="1" applyProtection="1">
      <alignment horizontal="center" vertical="center" wrapText="1"/>
      <protection hidden="1"/>
    </xf>
    <xf numFmtId="0" fontId="3" fillId="0" borderId="108" xfId="0" applyFont="1" applyBorder="1" applyAlignment="1" applyProtection="1">
      <alignment horizontal="center" vertical="center" wrapText="1"/>
      <protection hidden="1"/>
    </xf>
    <xf numFmtId="3" fontId="2" fillId="0" borderId="33" xfId="0" applyNumberFormat="1" applyFont="1" applyFill="1" applyBorder="1" applyAlignment="1" applyProtection="1">
      <alignment horizontal="right" vertical="center" wrapText="1"/>
      <protection hidden="1"/>
    </xf>
    <xf numFmtId="3" fontId="2" fillId="0" borderId="113" xfId="0" applyNumberFormat="1" applyFont="1" applyFill="1" applyBorder="1" applyAlignment="1" applyProtection="1">
      <alignment horizontal="right" vertical="center" wrapText="1"/>
      <protection hidden="1"/>
    </xf>
    <xf numFmtId="3" fontId="2" fillId="0" borderId="161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41" xfId="0" applyFont="1" applyBorder="1" applyAlignment="1" applyProtection="1">
      <alignment horizontal="center" vertical="center" wrapText="1"/>
      <protection hidden="1"/>
    </xf>
    <xf numFmtId="0" fontId="5" fillId="0" borderId="34" xfId="0" applyFont="1" applyBorder="1" applyAlignment="1" applyProtection="1">
      <alignment horizontal="center" vertical="center" wrapText="1"/>
      <protection hidden="1"/>
    </xf>
    <xf numFmtId="0" fontId="1" fillId="0" borderId="169" xfId="0" applyFont="1" applyFill="1" applyBorder="1" applyAlignment="1" applyProtection="1">
      <alignment horizontal="right" vertical="center"/>
      <protection hidden="1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Obično_List4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52"/>
  <sheetViews>
    <sheetView tabSelected="1" zoomScale="90" zoomScaleNormal="90" zoomScalePageLayoutView="0" workbookViewId="0" topLeftCell="A1">
      <selection activeCell="G16" sqref="G16:H16"/>
    </sheetView>
  </sheetViews>
  <sheetFormatPr defaultColWidth="9.140625" defaultRowHeight="12.75"/>
  <cols>
    <col min="1" max="1" width="7.7109375" style="3" customWidth="1"/>
    <col min="2" max="2" width="36.57421875" style="3" customWidth="1"/>
    <col min="3" max="3" width="11.7109375" style="3" customWidth="1"/>
    <col min="4" max="4" width="11.421875" style="3" customWidth="1"/>
    <col min="5" max="6" width="23.140625" style="3" customWidth="1"/>
    <col min="7" max="14" width="11.421875" style="3" customWidth="1"/>
    <col min="15" max="15" width="12.57421875" style="3" customWidth="1"/>
    <col min="16" max="16" width="11.421875" style="3" customWidth="1"/>
    <col min="17" max="17" width="10.7109375" style="3" customWidth="1"/>
    <col min="18" max="18" width="11.28125" style="3" customWidth="1"/>
    <col min="19" max="16384" width="9.140625" style="3" customWidth="1"/>
  </cols>
  <sheetData>
    <row r="1" spans="11:18" ht="15" customHeight="1" thickBot="1">
      <c r="K1" s="773" t="s">
        <v>18</v>
      </c>
      <c r="L1" s="774"/>
      <c r="M1" s="774"/>
      <c r="N1" s="774"/>
      <c r="O1" s="774"/>
      <c r="P1" s="774"/>
      <c r="Q1" s="774"/>
      <c r="R1" s="775"/>
    </row>
    <row r="2" spans="1:10" ht="18" customHeight="1">
      <c r="A2" s="53" t="s">
        <v>105</v>
      </c>
      <c r="B2" s="53"/>
      <c r="C2" s="53"/>
      <c r="D2" s="53"/>
      <c r="E2" s="53"/>
      <c r="F2" s="53"/>
      <c r="G2" s="53"/>
      <c r="H2" s="53"/>
      <c r="I2" s="53"/>
      <c r="J2" s="53"/>
    </row>
    <row r="3" spans="1:18" ht="18" customHeight="1">
      <c r="A3" s="54" t="s">
        <v>106</v>
      </c>
      <c r="B3" s="55"/>
      <c r="C3" s="55"/>
      <c r="D3" s="55"/>
      <c r="E3" s="55"/>
      <c r="F3" s="55"/>
      <c r="G3" s="55"/>
      <c r="H3" s="55"/>
      <c r="I3" s="55"/>
      <c r="J3" s="55"/>
      <c r="K3" s="45"/>
      <c r="L3" s="45"/>
      <c r="M3" s="45"/>
      <c r="N3" s="45"/>
      <c r="O3" s="45"/>
      <c r="P3" s="45"/>
      <c r="Q3" s="45"/>
      <c r="R3" s="45"/>
    </row>
    <row r="4" spans="1:18" ht="14.25" customHeight="1">
      <c r="A4" s="54" t="s">
        <v>107</v>
      </c>
      <c r="B4" s="55"/>
      <c r="C4" s="55"/>
      <c r="D4" s="55"/>
      <c r="E4" s="55"/>
      <c r="F4" s="55"/>
      <c r="G4" s="55"/>
      <c r="H4" s="55"/>
      <c r="I4" s="55"/>
      <c r="J4" s="55"/>
      <c r="K4" s="45"/>
      <c r="L4" s="45"/>
      <c r="M4" s="45"/>
      <c r="N4" s="45"/>
      <c r="O4" s="45"/>
      <c r="P4" s="45"/>
      <c r="Q4" s="45"/>
      <c r="R4" s="45"/>
    </row>
    <row r="5" spans="1:18" ht="9.75" customHeight="1" thickBot="1">
      <c r="A5" s="46"/>
      <c r="B5" s="46"/>
      <c r="C5" s="46"/>
      <c r="D5" s="46"/>
      <c r="E5" s="46"/>
      <c r="F5" s="46"/>
      <c r="G5" s="47"/>
      <c r="H5" s="47"/>
      <c r="I5" s="47"/>
      <c r="J5" s="47"/>
      <c r="K5" s="44"/>
      <c r="L5" s="44"/>
      <c r="M5" s="44"/>
      <c r="N5" s="44"/>
      <c r="O5" s="44"/>
      <c r="P5" s="44"/>
      <c r="Q5" s="44"/>
      <c r="R5" s="44"/>
    </row>
    <row r="6" spans="1:18" ht="21" customHeight="1" thickBot="1" thickTop="1">
      <c r="A6" s="40" t="s">
        <v>32</v>
      </c>
      <c r="B6" s="41"/>
      <c r="C6" s="768" t="s">
        <v>117</v>
      </c>
      <c r="D6" s="769"/>
      <c r="E6" s="558" t="s">
        <v>120</v>
      </c>
      <c r="F6" s="558" t="s">
        <v>121</v>
      </c>
      <c r="G6" s="770" t="s">
        <v>112</v>
      </c>
      <c r="H6" s="770"/>
      <c r="I6" s="770" t="s">
        <v>118</v>
      </c>
      <c r="J6" s="772"/>
      <c r="K6" s="43"/>
      <c r="L6" s="44"/>
      <c r="M6" s="44"/>
      <c r="N6" s="44"/>
      <c r="O6" s="44"/>
      <c r="P6" s="44"/>
      <c r="Q6" s="44"/>
      <c r="R6" s="44"/>
    </row>
    <row r="7" spans="1:18" ht="15" customHeight="1">
      <c r="A7" s="788" t="s">
        <v>93</v>
      </c>
      <c r="B7" s="789"/>
      <c r="C7" s="771">
        <v>2047555</v>
      </c>
      <c r="D7" s="756"/>
      <c r="E7" s="559">
        <v>2192795</v>
      </c>
      <c r="F7" s="559">
        <v>2204795</v>
      </c>
      <c r="G7" s="756">
        <v>1802631</v>
      </c>
      <c r="H7" s="756"/>
      <c r="I7" s="756">
        <v>1802542</v>
      </c>
      <c r="J7" s="757"/>
      <c r="K7" s="43"/>
      <c r="L7" s="44"/>
      <c r="M7" s="44"/>
      <c r="N7" s="44"/>
      <c r="O7" s="44"/>
      <c r="P7" s="44"/>
      <c r="Q7" s="44"/>
      <c r="R7" s="44"/>
    </row>
    <row r="8" spans="1:18" ht="24.75" customHeight="1">
      <c r="A8" s="765" t="s">
        <v>94</v>
      </c>
      <c r="B8" s="766"/>
      <c r="C8" s="764">
        <v>45883</v>
      </c>
      <c r="D8" s="758"/>
      <c r="E8" s="557">
        <v>37272</v>
      </c>
      <c r="F8" s="557">
        <v>37272</v>
      </c>
      <c r="G8" s="758">
        <v>45883</v>
      </c>
      <c r="H8" s="758"/>
      <c r="I8" s="758">
        <v>45883</v>
      </c>
      <c r="J8" s="759"/>
      <c r="K8" s="43"/>
      <c r="L8" s="44"/>
      <c r="M8" s="44"/>
      <c r="N8" s="44"/>
      <c r="O8" s="44"/>
      <c r="P8" s="44"/>
      <c r="Q8" s="44"/>
      <c r="R8" s="44"/>
    </row>
    <row r="9" spans="1:18" ht="15" customHeight="1">
      <c r="A9" s="784" t="s">
        <v>95</v>
      </c>
      <c r="B9" s="785"/>
      <c r="C9" s="764">
        <v>517429</v>
      </c>
      <c r="D9" s="758"/>
      <c r="E9" s="557">
        <v>471602</v>
      </c>
      <c r="F9" s="557">
        <v>471624</v>
      </c>
      <c r="G9" s="758">
        <v>517429</v>
      </c>
      <c r="H9" s="758"/>
      <c r="I9" s="758">
        <v>517429</v>
      </c>
      <c r="J9" s="759"/>
      <c r="K9" s="43"/>
      <c r="L9" s="44"/>
      <c r="M9" s="44"/>
      <c r="N9" s="44"/>
      <c r="O9" s="44"/>
      <c r="P9" s="44"/>
      <c r="Q9" s="44"/>
      <c r="R9" s="44"/>
    </row>
    <row r="10" spans="1:18" ht="15" customHeight="1">
      <c r="A10" s="544" t="s">
        <v>135</v>
      </c>
      <c r="B10" s="548"/>
      <c r="C10" s="741"/>
      <c r="D10" s="742"/>
      <c r="E10" s="741"/>
      <c r="F10" s="741">
        <v>34131</v>
      </c>
      <c r="G10" s="743"/>
      <c r="H10" s="742"/>
      <c r="I10" s="743"/>
      <c r="J10" s="744"/>
      <c r="K10" s="43"/>
      <c r="L10" s="44"/>
      <c r="M10" s="44"/>
      <c r="N10" s="44"/>
      <c r="O10" s="44"/>
      <c r="P10" s="44"/>
      <c r="Q10" s="44"/>
      <c r="R10" s="44"/>
    </row>
    <row r="11" spans="1:18" ht="15" customHeight="1">
      <c r="A11" s="544" t="s">
        <v>104</v>
      </c>
      <c r="B11" s="548"/>
      <c r="C11" s="792">
        <v>0</v>
      </c>
      <c r="D11" s="793"/>
      <c r="E11" s="561"/>
      <c r="F11" s="561"/>
      <c r="G11" s="792"/>
      <c r="H11" s="793"/>
      <c r="I11" s="792">
        <v>0</v>
      </c>
      <c r="J11" s="794"/>
      <c r="K11" s="43"/>
      <c r="L11" s="44"/>
      <c r="M11" s="44"/>
      <c r="N11" s="44"/>
      <c r="O11" s="44"/>
      <c r="P11" s="44"/>
      <c r="Q11" s="44"/>
      <c r="R11" s="44"/>
    </row>
    <row r="12" spans="1:18" ht="15" customHeight="1">
      <c r="A12" s="786" t="s">
        <v>96</v>
      </c>
      <c r="B12" s="787"/>
      <c r="C12" s="764">
        <v>16134</v>
      </c>
      <c r="D12" s="758"/>
      <c r="E12" s="557">
        <v>12246</v>
      </c>
      <c r="F12" s="557">
        <v>25714</v>
      </c>
      <c r="G12" s="758">
        <v>16134</v>
      </c>
      <c r="H12" s="758"/>
      <c r="I12" s="758">
        <v>16134</v>
      </c>
      <c r="J12" s="759"/>
      <c r="K12" s="43"/>
      <c r="L12" s="44"/>
      <c r="M12" s="44"/>
      <c r="N12" s="44"/>
      <c r="O12" s="44"/>
      <c r="P12" s="44"/>
      <c r="Q12" s="44"/>
      <c r="R12" s="44"/>
    </row>
    <row r="13" spans="1:18" ht="24.75" customHeight="1">
      <c r="A13" s="762" t="s">
        <v>97</v>
      </c>
      <c r="B13" s="763"/>
      <c r="C13" s="764">
        <v>11627</v>
      </c>
      <c r="D13" s="758"/>
      <c r="E13" s="557">
        <v>25928</v>
      </c>
      <c r="F13" s="557">
        <v>26365</v>
      </c>
      <c r="G13" s="758"/>
      <c r="H13" s="758"/>
      <c r="I13" s="758"/>
      <c r="J13" s="759"/>
      <c r="K13" s="43"/>
      <c r="L13" s="44"/>
      <c r="M13" s="44"/>
      <c r="N13" s="44"/>
      <c r="O13" s="44"/>
      <c r="P13" s="44"/>
      <c r="Q13" s="44"/>
      <c r="R13" s="44"/>
    </row>
    <row r="14" spans="1:18" ht="15" customHeight="1">
      <c r="A14" s="750" t="s">
        <v>98</v>
      </c>
      <c r="B14" s="751"/>
      <c r="C14" s="745">
        <v>554</v>
      </c>
      <c r="D14" s="746"/>
      <c r="E14" s="556">
        <v>416</v>
      </c>
      <c r="F14" s="556">
        <v>1630</v>
      </c>
      <c r="G14" s="746">
        <v>554</v>
      </c>
      <c r="H14" s="746"/>
      <c r="I14" s="746">
        <v>554</v>
      </c>
      <c r="J14" s="767"/>
      <c r="K14" s="43"/>
      <c r="L14" s="44"/>
      <c r="M14" s="44"/>
      <c r="N14" s="44"/>
      <c r="O14" s="44"/>
      <c r="P14" s="44"/>
      <c r="Q14" s="44"/>
      <c r="R14" s="44"/>
    </row>
    <row r="15" spans="1:18" ht="27.75" customHeight="1" thickBot="1">
      <c r="A15" s="765" t="s">
        <v>119</v>
      </c>
      <c r="B15" s="766"/>
      <c r="C15" s="745">
        <v>0</v>
      </c>
      <c r="D15" s="746"/>
      <c r="E15" s="556">
        <v>37219</v>
      </c>
      <c r="F15" s="556">
        <v>37219</v>
      </c>
      <c r="G15" s="746">
        <v>0</v>
      </c>
      <c r="H15" s="746"/>
      <c r="I15" s="746">
        <v>0</v>
      </c>
      <c r="J15" s="767"/>
      <c r="K15" s="43"/>
      <c r="L15" s="44"/>
      <c r="M15" s="44"/>
      <c r="N15" s="44"/>
      <c r="O15" s="44"/>
      <c r="P15" s="44"/>
      <c r="Q15" s="44"/>
      <c r="R15" s="44"/>
    </row>
    <row r="16" spans="1:18" ht="19.5" customHeight="1" thickBot="1">
      <c r="A16" s="42"/>
      <c r="B16" s="48" t="s">
        <v>14</v>
      </c>
      <c r="C16" s="754">
        <f>SUM(C7:D15)</f>
        <v>2639182</v>
      </c>
      <c r="D16" s="755"/>
      <c r="E16" s="560">
        <v>2777478</v>
      </c>
      <c r="F16" s="560">
        <v>2838750</v>
      </c>
      <c r="G16" s="752">
        <f>SUM(G7:H15)</f>
        <v>2382631</v>
      </c>
      <c r="H16" s="753"/>
      <c r="I16" s="752">
        <f>SUM(I7:J15)</f>
        <v>2382542</v>
      </c>
      <c r="J16" s="797"/>
      <c r="K16" s="43"/>
      <c r="L16" s="44"/>
      <c r="M16" s="44"/>
      <c r="N16" s="44"/>
      <c r="O16" s="44"/>
      <c r="P16" s="44"/>
      <c r="Q16" s="44"/>
      <c r="R16" s="44"/>
    </row>
    <row r="17" spans="1:18" ht="17.25" customHeight="1" thickTop="1">
      <c r="A17" s="413"/>
      <c r="B17" s="414"/>
      <c r="C17" s="405"/>
      <c r="D17" s="405"/>
      <c r="E17" s="405"/>
      <c r="F17" s="405"/>
      <c r="G17" s="406"/>
      <c r="H17" s="407"/>
      <c r="I17" s="406"/>
      <c r="J17" s="407"/>
      <c r="K17" s="44"/>
      <c r="L17" s="44"/>
      <c r="M17" s="44"/>
      <c r="N17" s="44"/>
      <c r="O17" s="44"/>
      <c r="P17" s="44"/>
      <c r="Q17" s="44"/>
      <c r="R17" s="44"/>
    </row>
    <row r="18" spans="1:18" ht="14.25" customHeight="1" thickBot="1">
      <c r="A18" s="411"/>
      <c r="B18" s="412"/>
      <c r="C18" s="408"/>
      <c r="D18" s="408"/>
      <c r="E18" s="408"/>
      <c r="F18" s="408"/>
      <c r="G18" s="409"/>
      <c r="H18" s="410"/>
      <c r="I18" s="409"/>
      <c r="J18" s="410"/>
      <c r="K18" s="44"/>
      <c r="L18" s="44"/>
      <c r="M18" s="44"/>
      <c r="N18" s="44"/>
      <c r="O18" s="44"/>
      <c r="P18" s="44"/>
      <c r="Q18" s="44" t="s">
        <v>88</v>
      </c>
      <c r="R18" s="44"/>
    </row>
    <row r="19" spans="1:18" ht="20.25" customHeight="1">
      <c r="A19" s="790" t="s">
        <v>1</v>
      </c>
      <c r="B19" s="795" t="s">
        <v>33</v>
      </c>
      <c r="C19" s="778" t="s">
        <v>111</v>
      </c>
      <c r="D19" s="747" t="s">
        <v>2</v>
      </c>
      <c r="E19" s="747"/>
      <c r="F19" s="747"/>
      <c r="G19" s="748"/>
      <c r="H19" s="748"/>
      <c r="I19" s="748" t="s">
        <v>13</v>
      </c>
      <c r="J19" s="748" t="s">
        <v>3</v>
      </c>
      <c r="K19" s="748" t="s">
        <v>27</v>
      </c>
      <c r="L19" s="748" t="s">
        <v>28</v>
      </c>
      <c r="M19" s="776" t="s">
        <v>0</v>
      </c>
      <c r="N19" s="702"/>
      <c r="O19" s="782" t="s">
        <v>29</v>
      </c>
      <c r="P19" s="776" t="s">
        <v>19</v>
      </c>
      <c r="Q19" s="778" t="s">
        <v>113</v>
      </c>
      <c r="R19" s="780" t="s">
        <v>131</v>
      </c>
    </row>
    <row r="20" spans="1:18" ht="37.5" customHeight="1" thickBot="1">
      <c r="A20" s="791"/>
      <c r="B20" s="796"/>
      <c r="C20" s="779"/>
      <c r="D20" s="50" t="s">
        <v>4</v>
      </c>
      <c r="E20" s="50"/>
      <c r="F20" s="50"/>
      <c r="G20" s="51" t="s">
        <v>31</v>
      </c>
      <c r="H20" s="52" t="s">
        <v>5</v>
      </c>
      <c r="I20" s="749"/>
      <c r="J20" s="749"/>
      <c r="K20" s="749"/>
      <c r="L20" s="749"/>
      <c r="M20" s="777"/>
      <c r="N20" s="703" t="s">
        <v>130</v>
      </c>
      <c r="O20" s="783"/>
      <c r="P20" s="777"/>
      <c r="Q20" s="779"/>
      <c r="R20" s="781"/>
    </row>
    <row r="21" spans="1:18" s="5" customFormat="1" ht="14.25" customHeight="1" thickBot="1">
      <c r="A21" s="8">
        <v>1</v>
      </c>
      <c r="B21" s="9">
        <v>2</v>
      </c>
      <c r="C21" s="10" t="s">
        <v>30</v>
      </c>
      <c r="D21" s="11">
        <v>4</v>
      </c>
      <c r="E21" s="11"/>
      <c r="F21" s="11"/>
      <c r="G21" s="12">
        <v>5</v>
      </c>
      <c r="H21" s="13">
        <v>6</v>
      </c>
      <c r="I21" s="14">
        <v>7</v>
      </c>
      <c r="J21" s="14">
        <v>8</v>
      </c>
      <c r="K21" s="14">
        <v>9</v>
      </c>
      <c r="L21" s="14">
        <v>10</v>
      </c>
      <c r="M21" s="15">
        <v>11</v>
      </c>
      <c r="N21" s="15">
        <v>12</v>
      </c>
      <c r="O21" s="15">
        <v>13</v>
      </c>
      <c r="P21" s="15">
        <v>14</v>
      </c>
      <c r="Q21" s="10">
        <v>15</v>
      </c>
      <c r="R21" s="16">
        <v>16</v>
      </c>
    </row>
    <row r="22" spans="1:18" s="6" customFormat="1" ht="9" customHeight="1" thickBot="1">
      <c r="A22" s="17"/>
      <c r="B22" s="1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20"/>
    </row>
    <row r="23" spans="1:18" s="7" customFormat="1" ht="14.25" customHeight="1" thickBot="1">
      <c r="A23" s="368" t="s">
        <v>34</v>
      </c>
      <c r="B23" s="369"/>
      <c r="C23" s="369"/>
      <c r="D23" s="369"/>
      <c r="E23" s="369"/>
      <c r="F23" s="369"/>
      <c r="G23" s="369"/>
      <c r="H23" s="369"/>
      <c r="I23" s="369"/>
      <c r="J23" s="369"/>
      <c r="K23" s="369"/>
      <c r="L23" s="369"/>
      <c r="M23" s="369"/>
      <c r="N23" s="369"/>
      <c r="O23" s="369"/>
      <c r="P23" s="369"/>
      <c r="Q23" s="369"/>
      <c r="R23" s="370"/>
    </row>
    <row r="24" spans="1:18" ht="14.25" customHeight="1" thickBot="1">
      <c r="A24" s="379" t="s">
        <v>35</v>
      </c>
      <c r="B24" s="380"/>
      <c r="C24" s="380"/>
      <c r="D24" s="380"/>
      <c r="E24" s="380"/>
      <c r="F24" s="380"/>
      <c r="G24" s="380"/>
      <c r="H24" s="380"/>
      <c r="I24" s="380"/>
      <c r="J24" s="380"/>
      <c r="K24" s="380"/>
      <c r="L24" s="380"/>
      <c r="M24" s="380"/>
      <c r="N24" s="380"/>
      <c r="O24" s="380"/>
      <c r="P24" s="380"/>
      <c r="Q24" s="380"/>
      <c r="R24" s="381"/>
    </row>
    <row r="25" spans="1:18" ht="14.25" customHeight="1" thickBot="1">
      <c r="A25" s="215" t="s">
        <v>69</v>
      </c>
      <c r="B25" s="216" t="s">
        <v>70</v>
      </c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7"/>
      <c r="N25" s="217"/>
      <c r="O25" s="217"/>
      <c r="P25" s="218"/>
      <c r="Q25" s="216"/>
      <c r="R25" s="219"/>
    </row>
    <row r="26" spans="1:18" s="4" customFormat="1" ht="14.25" customHeight="1" thickBot="1">
      <c r="A26" s="110">
        <v>3</v>
      </c>
      <c r="B26" s="111" t="s">
        <v>11</v>
      </c>
      <c r="C26" s="278">
        <f>C27</f>
        <v>1305920</v>
      </c>
      <c r="D26" s="297">
        <f aca="true" t="shared" si="0" ref="D26:R26">D27</f>
        <v>1305920</v>
      </c>
      <c r="E26" s="562"/>
      <c r="F26" s="562"/>
      <c r="G26" s="298">
        <f t="shared" si="0"/>
        <v>0</v>
      </c>
      <c r="H26" s="112">
        <f t="shared" si="0"/>
        <v>0</v>
      </c>
      <c r="I26" s="210">
        <f t="shared" si="0"/>
        <v>0</v>
      </c>
      <c r="J26" s="210">
        <f t="shared" si="0"/>
        <v>0</v>
      </c>
      <c r="K26" s="210">
        <f t="shared" si="0"/>
        <v>0</v>
      </c>
      <c r="L26" s="210">
        <f t="shared" si="0"/>
        <v>0</v>
      </c>
      <c r="M26" s="210">
        <f t="shared" si="0"/>
        <v>0</v>
      </c>
      <c r="N26" s="210"/>
      <c r="O26" s="210">
        <f t="shared" si="0"/>
        <v>0</v>
      </c>
      <c r="P26" s="112">
        <f t="shared" si="0"/>
        <v>0</v>
      </c>
      <c r="Q26" s="347">
        <v>1364902</v>
      </c>
      <c r="R26" s="349">
        <f t="shared" si="0"/>
        <v>1372349</v>
      </c>
    </row>
    <row r="27" spans="1:24" s="2" customFormat="1" ht="14.25" customHeight="1" thickBot="1">
      <c r="A27" s="113">
        <v>31</v>
      </c>
      <c r="B27" s="114" t="s">
        <v>7</v>
      </c>
      <c r="C27" s="191">
        <f>C28+C31+C33</f>
        <v>1305920</v>
      </c>
      <c r="D27" s="151">
        <f aca="true" t="shared" si="1" ref="D27:P27">D28+D31+D33</f>
        <v>1305920</v>
      </c>
      <c r="E27" s="563"/>
      <c r="F27" s="563"/>
      <c r="G27" s="117">
        <f t="shared" si="1"/>
        <v>0</v>
      </c>
      <c r="H27" s="116">
        <f t="shared" si="1"/>
        <v>0</v>
      </c>
      <c r="I27" s="118">
        <f t="shared" si="1"/>
        <v>0</v>
      </c>
      <c r="J27" s="118">
        <f t="shared" si="1"/>
        <v>0</v>
      </c>
      <c r="K27" s="118">
        <f t="shared" si="1"/>
        <v>0</v>
      </c>
      <c r="L27" s="118">
        <f t="shared" si="1"/>
        <v>0</v>
      </c>
      <c r="M27" s="118">
        <f t="shared" si="1"/>
        <v>0</v>
      </c>
      <c r="N27" s="118"/>
      <c r="O27" s="118">
        <f t="shared" si="1"/>
        <v>0</v>
      </c>
      <c r="P27" s="116">
        <f t="shared" si="1"/>
        <v>0</v>
      </c>
      <c r="Q27" s="115">
        <v>1364902</v>
      </c>
      <c r="R27" s="152">
        <v>1372349</v>
      </c>
      <c r="X27" s="404"/>
    </row>
    <row r="28" spans="1:18" s="2" customFormat="1" ht="14.25" customHeight="1">
      <c r="A28" s="104">
        <v>311</v>
      </c>
      <c r="B28" s="105" t="s">
        <v>20</v>
      </c>
      <c r="C28" s="279">
        <f>SUM(C29:C30)</f>
        <v>1050146</v>
      </c>
      <c r="D28" s="119">
        <f aca="true" t="shared" si="2" ref="D28:P28">SUM(D29:D30)</f>
        <v>1050146</v>
      </c>
      <c r="E28" s="564"/>
      <c r="F28" s="564"/>
      <c r="G28" s="108">
        <f t="shared" si="2"/>
        <v>0</v>
      </c>
      <c r="H28" s="107">
        <f t="shared" si="2"/>
        <v>0</v>
      </c>
      <c r="I28" s="109">
        <f t="shared" si="2"/>
        <v>0</v>
      </c>
      <c r="J28" s="109">
        <f t="shared" si="2"/>
        <v>0</v>
      </c>
      <c r="K28" s="109">
        <f t="shared" si="2"/>
        <v>0</v>
      </c>
      <c r="L28" s="109">
        <f t="shared" si="2"/>
        <v>0</v>
      </c>
      <c r="M28" s="109">
        <f t="shared" si="2"/>
        <v>0</v>
      </c>
      <c r="N28" s="109"/>
      <c r="O28" s="109">
        <f t="shared" si="2"/>
        <v>0</v>
      </c>
      <c r="P28" s="107">
        <f t="shared" si="2"/>
        <v>0</v>
      </c>
      <c r="Q28" s="106"/>
      <c r="R28" s="120"/>
    </row>
    <row r="29" spans="1:18" s="2" customFormat="1" ht="14.25" customHeight="1">
      <c r="A29" s="23">
        <v>3111</v>
      </c>
      <c r="B29" s="98" t="s">
        <v>47</v>
      </c>
      <c r="C29" s="280">
        <v>1050146</v>
      </c>
      <c r="D29" s="299">
        <v>1050146</v>
      </c>
      <c r="E29" s="565"/>
      <c r="F29" s="565"/>
      <c r="G29" s="100"/>
      <c r="H29" s="99"/>
      <c r="I29" s="101"/>
      <c r="J29" s="101"/>
      <c r="K29" s="101"/>
      <c r="L29" s="101"/>
      <c r="M29" s="101"/>
      <c r="N29" s="101"/>
      <c r="O29" s="101"/>
      <c r="P29" s="99"/>
      <c r="Q29" s="102"/>
      <c r="R29" s="103"/>
    </row>
    <row r="30" spans="1:18" s="2" customFormat="1" ht="14.25" customHeight="1">
      <c r="A30" s="23">
        <v>3112</v>
      </c>
      <c r="B30" s="98" t="s">
        <v>48</v>
      </c>
      <c r="C30" s="280">
        <f>D30</f>
        <v>0</v>
      </c>
      <c r="D30" s="299"/>
      <c r="E30" s="565"/>
      <c r="F30" s="565"/>
      <c r="G30" s="100"/>
      <c r="H30" s="99"/>
      <c r="I30" s="101"/>
      <c r="J30" s="101"/>
      <c r="K30" s="101"/>
      <c r="L30" s="101"/>
      <c r="M30" s="101"/>
      <c r="N30" s="101"/>
      <c r="O30" s="101"/>
      <c r="P30" s="99"/>
      <c r="Q30" s="102"/>
      <c r="R30" s="103"/>
    </row>
    <row r="31" spans="1:18" s="2" customFormat="1" ht="14.25" customHeight="1">
      <c r="A31" s="139">
        <v>312</v>
      </c>
      <c r="B31" s="140" t="s">
        <v>6</v>
      </c>
      <c r="C31" s="281">
        <f>C32</f>
        <v>86369</v>
      </c>
      <c r="D31" s="208">
        <v>86369</v>
      </c>
      <c r="E31" s="566"/>
      <c r="F31" s="566"/>
      <c r="G31" s="142">
        <f aca="true" t="shared" si="3" ref="G31:R31">G32</f>
        <v>0</v>
      </c>
      <c r="H31" s="141">
        <f t="shared" si="3"/>
        <v>0</v>
      </c>
      <c r="I31" s="143">
        <f t="shared" si="3"/>
        <v>0</v>
      </c>
      <c r="J31" s="143">
        <f t="shared" si="3"/>
        <v>0</v>
      </c>
      <c r="K31" s="143">
        <f t="shared" si="3"/>
        <v>0</v>
      </c>
      <c r="L31" s="143">
        <f t="shared" si="3"/>
        <v>0</v>
      </c>
      <c r="M31" s="143">
        <f t="shared" si="3"/>
        <v>0</v>
      </c>
      <c r="N31" s="143"/>
      <c r="O31" s="143">
        <f t="shared" si="3"/>
        <v>0</v>
      </c>
      <c r="P31" s="141">
        <f t="shared" si="3"/>
        <v>0</v>
      </c>
      <c r="Q31" s="138">
        <f t="shared" si="3"/>
        <v>0</v>
      </c>
      <c r="R31" s="168">
        <f t="shared" si="3"/>
        <v>0</v>
      </c>
    </row>
    <row r="32" spans="1:18" ht="14.25" customHeight="1">
      <c r="A32" s="133">
        <v>3121</v>
      </c>
      <c r="B32" s="134" t="s">
        <v>6</v>
      </c>
      <c r="C32" s="280">
        <f>D32</f>
        <v>86369</v>
      </c>
      <c r="D32" s="300">
        <v>86369</v>
      </c>
      <c r="E32" s="567"/>
      <c r="F32" s="567"/>
      <c r="G32" s="136"/>
      <c r="H32" s="135"/>
      <c r="I32" s="137"/>
      <c r="J32" s="137"/>
      <c r="K32" s="137"/>
      <c r="L32" s="137"/>
      <c r="M32" s="137"/>
      <c r="N32" s="137"/>
      <c r="O32" s="137"/>
      <c r="P32" s="135"/>
      <c r="Q32" s="121"/>
      <c r="R32" s="122"/>
    </row>
    <row r="33" spans="1:18" ht="14.25" customHeight="1">
      <c r="A33" s="139">
        <v>313</v>
      </c>
      <c r="B33" s="140" t="s">
        <v>21</v>
      </c>
      <c r="C33" s="281">
        <f>SUM(C34:C35)</f>
        <v>169405</v>
      </c>
      <c r="D33" s="208">
        <f aca="true" t="shared" si="4" ref="D33:R33">SUM(D34:D35)</f>
        <v>169405</v>
      </c>
      <c r="E33" s="566"/>
      <c r="F33" s="566"/>
      <c r="G33" s="142">
        <f t="shared" si="4"/>
        <v>0</v>
      </c>
      <c r="H33" s="141">
        <f t="shared" si="4"/>
        <v>0</v>
      </c>
      <c r="I33" s="143">
        <f t="shared" si="4"/>
        <v>0</v>
      </c>
      <c r="J33" s="143">
        <f t="shared" si="4"/>
        <v>0</v>
      </c>
      <c r="K33" s="143">
        <f t="shared" si="4"/>
        <v>0</v>
      </c>
      <c r="L33" s="143">
        <f t="shared" si="4"/>
        <v>0</v>
      </c>
      <c r="M33" s="143">
        <f t="shared" si="4"/>
        <v>0</v>
      </c>
      <c r="N33" s="143"/>
      <c r="O33" s="143">
        <f t="shared" si="4"/>
        <v>0</v>
      </c>
      <c r="P33" s="141">
        <f t="shared" si="4"/>
        <v>0</v>
      </c>
      <c r="Q33" s="138">
        <f t="shared" si="4"/>
        <v>0</v>
      </c>
      <c r="R33" s="168">
        <f t="shared" si="4"/>
        <v>0</v>
      </c>
    </row>
    <row r="34" spans="1:18" ht="14.25" customHeight="1">
      <c r="A34" s="126">
        <v>3132</v>
      </c>
      <c r="B34" s="78" t="s">
        <v>49</v>
      </c>
      <c r="C34" s="280">
        <f>D34</f>
        <v>169405</v>
      </c>
      <c r="D34" s="206">
        <v>169405</v>
      </c>
      <c r="E34" s="568"/>
      <c r="F34" s="568"/>
      <c r="G34" s="89"/>
      <c r="H34" s="88"/>
      <c r="I34" s="90"/>
      <c r="J34" s="90"/>
      <c r="K34" s="90"/>
      <c r="L34" s="90"/>
      <c r="M34" s="90"/>
      <c r="N34" s="90"/>
      <c r="O34" s="90"/>
      <c r="P34" s="88"/>
      <c r="Q34" s="123"/>
      <c r="R34" s="127"/>
    </row>
    <row r="35" spans="1:18" ht="14.25" customHeight="1" thickBot="1">
      <c r="A35" s="128">
        <v>3133</v>
      </c>
      <c r="B35" s="80" t="s">
        <v>50</v>
      </c>
      <c r="C35" s="280"/>
      <c r="D35" s="209"/>
      <c r="E35" s="569"/>
      <c r="F35" s="569"/>
      <c r="G35" s="130"/>
      <c r="H35" s="129"/>
      <c r="I35" s="91"/>
      <c r="J35" s="91"/>
      <c r="K35" s="91"/>
      <c r="L35" s="91"/>
      <c r="M35" s="91"/>
      <c r="N35" s="91"/>
      <c r="O35" s="91"/>
      <c r="P35" s="129"/>
      <c r="Q35" s="131"/>
      <c r="R35" s="132"/>
    </row>
    <row r="36" spans="1:19" ht="14.25" customHeight="1" thickBot="1">
      <c r="A36" s="215" t="s">
        <v>69</v>
      </c>
      <c r="B36" s="216" t="s">
        <v>80</v>
      </c>
      <c r="C36" s="216"/>
      <c r="D36" s="301"/>
      <c r="E36" s="570"/>
      <c r="F36" s="570"/>
      <c r="G36" s="302"/>
      <c r="H36" s="216"/>
      <c r="I36" s="217"/>
      <c r="J36" s="217"/>
      <c r="K36" s="217"/>
      <c r="L36" s="217"/>
      <c r="M36" s="217"/>
      <c r="N36" s="217"/>
      <c r="O36" s="217"/>
      <c r="P36" s="216"/>
      <c r="Q36" s="257"/>
      <c r="R36" s="350"/>
      <c r="S36" s="7"/>
    </row>
    <row r="37" spans="1:19" ht="14.25" customHeight="1" thickBot="1">
      <c r="A37" s="110">
        <v>3</v>
      </c>
      <c r="B37" s="111" t="s">
        <v>11</v>
      </c>
      <c r="C37" s="282">
        <f>C38</f>
        <v>215731</v>
      </c>
      <c r="D37" s="303">
        <f aca="true" t="shared" si="5" ref="D37:R37">D38</f>
        <v>0</v>
      </c>
      <c r="E37" s="571"/>
      <c r="F37" s="571"/>
      <c r="G37" s="260">
        <f t="shared" si="5"/>
        <v>0</v>
      </c>
      <c r="H37" s="259">
        <f t="shared" si="5"/>
        <v>0</v>
      </c>
      <c r="I37" s="261">
        <f t="shared" si="5"/>
        <v>0</v>
      </c>
      <c r="J37" s="261">
        <f t="shared" si="5"/>
        <v>0</v>
      </c>
      <c r="K37" s="261">
        <f t="shared" si="5"/>
        <v>215731</v>
      </c>
      <c r="L37" s="261">
        <f t="shared" si="5"/>
        <v>0</v>
      </c>
      <c r="M37" s="261">
        <f t="shared" si="5"/>
        <v>0</v>
      </c>
      <c r="N37" s="261"/>
      <c r="O37" s="261">
        <f t="shared" si="5"/>
        <v>0</v>
      </c>
      <c r="P37" s="259">
        <f t="shared" si="5"/>
        <v>0</v>
      </c>
      <c r="Q37" s="258">
        <f t="shared" si="5"/>
        <v>245478</v>
      </c>
      <c r="R37" s="351">
        <f t="shared" si="5"/>
        <v>228869</v>
      </c>
      <c r="S37" s="7"/>
    </row>
    <row r="38" spans="1:19" ht="14.25" customHeight="1" thickBot="1">
      <c r="A38" s="113">
        <v>31</v>
      </c>
      <c r="B38" s="114" t="s">
        <v>7</v>
      </c>
      <c r="C38" s="282">
        <f>C39+C42</f>
        <v>215731</v>
      </c>
      <c r="D38" s="303">
        <f aca="true" t="shared" si="6" ref="D38:P38">D39+D42</f>
        <v>0</v>
      </c>
      <c r="E38" s="571"/>
      <c r="F38" s="571"/>
      <c r="G38" s="260">
        <f t="shared" si="6"/>
        <v>0</v>
      </c>
      <c r="H38" s="259">
        <f t="shared" si="6"/>
        <v>0</v>
      </c>
      <c r="I38" s="261">
        <f t="shared" si="6"/>
        <v>0</v>
      </c>
      <c r="J38" s="261">
        <f t="shared" si="6"/>
        <v>0</v>
      </c>
      <c r="K38" s="261">
        <f t="shared" si="6"/>
        <v>215731</v>
      </c>
      <c r="L38" s="261">
        <f t="shared" si="6"/>
        <v>0</v>
      </c>
      <c r="M38" s="261">
        <f t="shared" si="6"/>
        <v>0</v>
      </c>
      <c r="N38" s="261"/>
      <c r="O38" s="261">
        <f t="shared" si="6"/>
        <v>0</v>
      </c>
      <c r="P38" s="259">
        <f t="shared" si="6"/>
        <v>0</v>
      </c>
      <c r="Q38" s="258">
        <v>245478</v>
      </c>
      <c r="R38" s="351">
        <v>228869</v>
      </c>
      <c r="S38" s="7"/>
    </row>
    <row r="39" spans="1:19" ht="14.25" customHeight="1">
      <c r="A39" s="104">
        <v>311</v>
      </c>
      <c r="B39" s="105" t="s">
        <v>20</v>
      </c>
      <c r="C39" s="283">
        <v>179337</v>
      </c>
      <c r="D39" s="304"/>
      <c r="E39" s="572"/>
      <c r="F39" s="572"/>
      <c r="G39" s="305">
        <f aca="true" t="shared" si="7" ref="G39:R39">SUM(G40:G41)</f>
        <v>0</v>
      </c>
      <c r="H39" s="329">
        <f t="shared" si="7"/>
        <v>0</v>
      </c>
      <c r="I39" s="339">
        <f t="shared" si="7"/>
        <v>0</v>
      </c>
      <c r="J39" s="339">
        <f t="shared" si="7"/>
        <v>0</v>
      </c>
      <c r="K39" s="339">
        <f t="shared" si="7"/>
        <v>179337</v>
      </c>
      <c r="L39" s="339">
        <f t="shared" si="7"/>
        <v>0</v>
      </c>
      <c r="M39" s="339">
        <f t="shared" si="7"/>
        <v>0</v>
      </c>
      <c r="N39" s="339"/>
      <c r="O39" s="339">
        <f t="shared" si="7"/>
        <v>0</v>
      </c>
      <c r="P39" s="329">
        <f t="shared" si="7"/>
        <v>0</v>
      </c>
      <c r="Q39" s="277">
        <f t="shared" si="7"/>
        <v>0</v>
      </c>
      <c r="R39" s="352">
        <f t="shared" si="7"/>
        <v>0</v>
      </c>
      <c r="S39" s="7"/>
    </row>
    <row r="40" spans="1:19" ht="14.25" customHeight="1">
      <c r="A40" s="23">
        <v>3111</v>
      </c>
      <c r="B40" s="98" t="s">
        <v>47</v>
      </c>
      <c r="C40" s="284">
        <v>179337</v>
      </c>
      <c r="D40" s="206"/>
      <c r="E40" s="568"/>
      <c r="F40" s="568"/>
      <c r="G40" s="89"/>
      <c r="H40" s="88"/>
      <c r="I40" s="90"/>
      <c r="J40" s="90"/>
      <c r="K40" s="90">
        <v>179337</v>
      </c>
      <c r="L40" s="90"/>
      <c r="M40" s="90"/>
      <c r="N40" s="90"/>
      <c r="O40" s="90"/>
      <c r="P40" s="88"/>
      <c r="Q40" s="123"/>
      <c r="R40" s="127"/>
      <c r="S40" s="7"/>
    </row>
    <row r="41" spans="1:19" ht="14.25" customHeight="1">
      <c r="A41" s="23">
        <v>3112</v>
      </c>
      <c r="B41" s="98" t="s">
        <v>48</v>
      </c>
      <c r="C41" s="284"/>
      <c r="D41" s="206"/>
      <c r="E41" s="568"/>
      <c r="F41" s="568"/>
      <c r="G41" s="89"/>
      <c r="H41" s="88"/>
      <c r="I41" s="90"/>
      <c r="J41" s="90"/>
      <c r="K41" s="90"/>
      <c r="L41" s="90"/>
      <c r="M41" s="90"/>
      <c r="N41" s="90"/>
      <c r="O41" s="90"/>
      <c r="P41" s="88"/>
      <c r="Q41" s="123"/>
      <c r="R41" s="127"/>
      <c r="S41" s="7"/>
    </row>
    <row r="42" spans="1:19" ht="14.25" customHeight="1">
      <c r="A42" s="139">
        <v>313</v>
      </c>
      <c r="B42" s="140" t="s">
        <v>21</v>
      </c>
      <c r="C42" s="285">
        <f aca="true" t="shared" si="8" ref="C42:R42">SUM(C43:C44)</f>
        <v>36394</v>
      </c>
      <c r="D42" s="306">
        <f t="shared" si="8"/>
        <v>0</v>
      </c>
      <c r="E42" s="573"/>
      <c r="F42" s="573"/>
      <c r="G42" s="264">
        <f t="shared" si="8"/>
        <v>0</v>
      </c>
      <c r="H42" s="263">
        <f t="shared" si="8"/>
        <v>0</v>
      </c>
      <c r="I42" s="265">
        <f t="shared" si="8"/>
        <v>0</v>
      </c>
      <c r="J42" s="265">
        <f t="shared" si="8"/>
        <v>0</v>
      </c>
      <c r="K42" s="265">
        <f t="shared" si="8"/>
        <v>36394</v>
      </c>
      <c r="L42" s="265">
        <f t="shared" si="8"/>
        <v>0</v>
      </c>
      <c r="M42" s="265">
        <f t="shared" si="8"/>
        <v>0</v>
      </c>
      <c r="N42" s="265"/>
      <c r="O42" s="265">
        <f t="shared" si="8"/>
        <v>0</v>
      </c>
      <c r="P42" s="263">
        <f t="shared" si="8"/>
        <v>0</v>
      </c>
      <c r="Q42" s="262">
        <f t="shared" si="8"/>
        <v>0</v>
      </c>
      <c r="R42" s="353">
        <f t="shared" si="8"/>
        <v>0</v>
      </c>
      <c r="S42" s="7"/>
    </row>
    <row r="43" spans="1:19" ht="14.25" customHeight="1">
      <c r="A43" s="126">
        <v>3132</v>
      </c>
      <c r="B43" s="78" t="s">
        <v>49</v>
      </c>
      <c r="C43" s="284">
        <v>36394</v>
      </c>
      <c r="D43" s="206"/>
      <c r="E43" s="568"/>
      <c r="F43" s="568"/>
      <c r="G43" s="89"/>
      <c r="H43" s="88"/>
      <c r="I43" s="90"/>
      <c r="J43" s="90"/>
      <c r="K43" s="90">
        <v>36394</v>
      </c>
      <c r="L43" s="90"/>
      <c r="M43" s="90"/>
      <c r="N43" s="90"/>
      <c r="O43" s="90"/>
      <c r="P43" s="88"/>
      <c r="Q43" s="123"/>
      <c r="R43" s="127"/>
      <c r="S43" s="7"/>
    </row>
    <row r="44" spans="1:19" ht="14.25" customHeight="1" thickBot="1">
      <c r="A44" s="128">
        <v>3133</v>
      </c>
      <c r="B44" s="80" t="s">
        <v>50</v>
      </c>
      <c r="C44" s="292"/>
      <c r="D44" s="307"/>
      <c r="E44" s="574"/>
      <c r="F44" s="574"/>
      <c r="G44" s="221"/>
      <c r="H44" s="220"/>
      <c r="I44" s="222"/>
      <c r="J44" s="222"/>
      <c r="K44" s="222"/>
      <c r="L44" s="222"/>
      <c r="M44" s="222"/>
      <c r="N44" s="222"/>
      <c r="O44" s="222"/>
      <c r="P44" s="220"/>
      <c r="Q44" s="223"/>
      <c r="R44" s="224"/>
      <c r="S44" s="7"/>
    </row>
    <row r="45" spans="1:19" ht="14.25" customHeight="1" thickBot="1">
      <c r="A45" s="371"/>
      <c r="B45" s="372" t="s">
        <v>36</v>
      </c>
      <c r="C45" s="398">
        <f aca="true" t="shared" si="9" ref="C45:R45">C26+C37</f>
        <v>1521651</v>
      </c>
      <c r="D45" s="373">
        <f t="shared" si="9"/>
        <v>1305920</v>
      </c>
      <c r="E45" s="575"/>
      <c r="F45" s="575"/>
      <c r="G45" s="374">
        <f t="shared" si="9"/>
        <v>0</v>
      </c>
      <c r="H45" s="375">
        <f t="shared" si="9"/>
        <v>0</v>
      </c>
      <c r="I45" s="376">
        <f t="shared" si="9"/>
        <v>0</v>
      </c>
      <c r="J45" s="376">
        <f t="shared" si="9"/>
        <v>0</v>
      </c>
      <c r="K45" s="376">
        <f t="shared" si="9"/>
        <v>215731</v>
      </c>
      <c r="L45" s="376">
        <f t="shared" si="9"/>
        <v>0</v>
      </c>
      <c r="M45" s="376">
        <f t="shared" si="9"/>
        <v>0</v>
      </c>
      <c r="N45" s="376"/>
      <c r="O45" s="376">
        <f t="shared" si="9"/>
        <v>0</v>
      </c>
      <c r="P45" s="375">
        <f t="shared" si="9"/>
        <v>0</v>
      </c>
      <c r="Q45" s="377">
        <f t="shared" si="9"/>
        <v>1610380</v>
      </c>
      <c r="R45" s="378">
        <f t="shared" si="9"/>
        <v>1601218</v>
      </c>
      <c r="S45" s="7"/>
    </row>
    <row r="46" spans="1:19" ht="7.5" customHeight="1" thickBot="1">
      <c r="A46" s="28"/>
      <c r="B46" s="29"/>
      <c r="C46" s="25"/>
      <c r="D46" s="30"/>
      <c r="E46" s="30"/>
      <c r="F46" s="30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2"/>
      <c r="S46" s="7"/>
    </row>
    <row r="47" spans="1:19" ht="14.25" customHeight="1" thickBot="1">
      <c r="A47" s="382" t="s">
        <v>37</v>
      </c>
      <c r="B47" s="383"/>
      <c r="C47" s="384"/>
      <c r="D47" s="385"/>
      <c r="E47" s="576"/>
      <c r="F47" s="576"/>
      <c r="G47" s="386"/>
      <c r="H47" s="387"/>
      <c r="I47" s="388"/>
      <c r="J47" s="388"/>
      <c r="K47" s="388"/>
      <c r="L47" s="388"/>
      <c r="M47" s="388"/>
      <c r="N47" s="388"/>
      <c r="O47" s="388"/>
      <c r="P47" s="387"/>
      <c r="Q47" s="389"/>
      <c r="R47" s="390"/>
      <c r="S47" s="7"/>
    </row>
    <row r="48" spans="1:19" ht="14.25" customHeight="1" thickBot="1">
      <c r="A48" s="215" t="s">
        <v>69</v>
      </c>
      <c r="B48" s="216" t="s">
        <v>70</v>
      </c>
      <c r="C48" s="216"/>
      <c r="D48" s="301"/>
      <c r="E48" s="570"/>
      <c r="F48" s="570"/>
      <c r="G48" s="302"/>
      <c r="H48" s="216"/>
      <c r="I48" s="217"/>
      <c r="J48" s="217"/>
      <c r="K48" s="217"/>
      <c r="L48" s="217"/>
      <c r="M48" s="217"/>
      <c r="N48" s="217"/>
      <c r="O48" s="217"/>
      <c r="P48" s="216"/>
      <c r="Q48" s="257"/>
      <c r="R48" s="350"/>
      <c r="S48" s="7"/>
    </row>
    <row r="49" spans="1:19" ht="14.25" customHeight="1" thickBot="1">
      <c r="A49" s="113">
        <v>3</v>
      </c>
      <c r="B49" s="114" t="s">
        <v>11</v>
      </c>
      <c r="C49" s="191">
        <f aca="true" t="shared" si="10" ref="C49:R49">C50</f>
        <v>142590</v>
      </c>
      <c r="D49" s="151">
        <f t="shared" si="10"/>
        <v>142590</v>
      </c>
      <c r="E49" s="563"/>
      <c r="F49" s="563"/>
      <c r="G49" s="117">
        <f t="shared" si="10"/>
        <v>0</v>
      </c>
      <c r="H49" s="116">
        <f t="shared" si="10"/>
        <v>0</v>
      </c>
      <c r="I49" s="118">
        <f t="shared" si="10"/>
        <v>0</v>
      </c>
      <c r="J49" s="118">
        <f t="shared" si="10"/>
        <v>0</v>
      </c>
      <c r="K49" s="118">
        <f t="shared" si="10"/>
        <v>0</v>
      </c>
      <c r="L49" s="118">
        <f t="shared" si="10"/>
        <v>0</v>
      </c>
      <c r="M49" s="118">
        <f t="shared" si="10"/>
        <v>0</v>
      </c>
      <c r="N49" s="118"/>
      <c r="O49" s="118">
        <f t="shared" si="10"/>
        <v>0</v>
      </c>
      <c r="P49" s="116">
        <f t="shared" si="10"/>
        <v>0</v>
      </c>
      <c r="Q49" s="115">
        <f>Q50</f>
        <v>163915</v>
      </c>
      <c r="R49" s="152">
        <f t="shared" si="10"/>
        <v>163913</v>
      </c>
      <c r="S49" s="7"/>
    </row>
    <row r="50" spans="1:19" ht="14.25" customHeight="1" thickBot="1">
      <c r="A50" s="448">
        <v>32</v>
      </c>
      <c r="B50" s="449" t="s">
        <v>8</v>
      </c>
      <c r="C50" s="450">
        <f aca="true" t="shared" si="11" ref="C50:P50">C51+C53</f>
        <v>142590</v>
      </c>
      <c r="D50" s="451">
        <f t="shared" si="11"/>
        <v>142590</v>
      </c>
      <c r="E50" s="577"/>
      <c r="F50" s="577"/>
      <c r="G50" s="452">
        <f t="shared" si="11"/>
        <v>0</v>
      </c>
      <c r="H50" s="453">
        <f t="shared" si="11"/>
        <v>0</v>
      </c>
      <c r="I50" s="454">
        <f t="shared" si="11"/>
        <v>0</v>
      </c>
      <c r="J50" s="454">
        <f t="shared" si="11"/>
        <v>0</v>
      </c>
      <c r="K50" s="454">
        <f t="shared" si="11"/>
        <v>0</v>
      </c>
      <c r="L50" s="454">
        <f t="shared" si="11"/>
        <v>0</v>
      </c>
      <c r="M50" s="454">
        <f t="shared" si="11"/>
        <v>0</v>
      </c>
      <c r="N50" s="454"/>
      <c r="O50" s="454">
        <f t="shared" si="11"/>
        <v>0</v>
      </c>
      <c r="P50" s="453">
        <f t="shared" si="11"/>
        <v>0</v>
      </c>
      <c r="Q50" s="455">
        <v>163915</v>
      </c>
      <c r="R50" s="152">
        <v>163913</v>
      </c>
      <c r="S50" s="7"/>
    </row>
    <row r="51" spans="1:19" ht="14.25" customHeight="1">
      <c r="A51" s="104">
        <v>321</v>
      </c>
      <c r="B51" s="105" t="s">
        <v>22</v>
      </c>
      <c r="C51" s="293">
        <f aca="true" t="shared" si="12" ref="C51:R51">SUM(C52:C52)</f>
        <v>43545</v>
      </c>
      <c r="D51" s="154">
        <f t="shared" si="12"/>
        <v>43545</v>
      </c>
      <c r="E51" s="578"/>
      <c r="F51" s="578"/>
      <c r="G51" s="155">
        <f t="shared" si="12"/>
        <v>0</v>
      </c>
      <c r="H51" s="188">
        <f t="shared" si="12"/>
        <v>0</v>
      </c>
      <c r="I51" s="156">
        <f t="shared" si="12"/>
        <v>0</v>
      </c>
      <c r="J51" s="156">
        <f t="shared" si="12"/>
        <v>0</v>
      </c>
      <c r="K51" s="156">
        <f t="shared" si="12"/>
        <v>0</v>
      </c>
      <c r="L51" s="156">
        <f t="shared" si="12"/>
        <v>0</v>
      </c>
      <c r="M51" s="156">
        <f t="shared" si="12"/>
        <v>0</v>
      </c>
      <c r="N51" s="156"/>
      <c r="O51" s="156">
        <f t="shared" si="12"/>
        <v>0</v>
      </c>
      <c r="P51" s="188">
        <f t="shared" si="12"/>
        <v>0</v>
      </c>
      <c r="Q51" s="183">
        <f t="shared" si="12"/>
        <v>0</v>
      </c>
      <c r="R51" s="157">
        <f t="shared" si="12"/>
        <v>0</v>
      </c>
      <c r="S51" s="7"/>
    </row>
    <row r="52" spans="1:19" ht="14.25" customHeight="1">
      <c r="A52" s="126">
        <v>3212</v>
      </c>
      <c r="B52" s="79" t="s">
        <v>73</v>
      </c>
      <c r="C52" s="284">
        <v>43545</v>
      </c>
      <c r="D52" s="206">
        <v>43545</v>
      </c>
      <c r="E52" s="568"/>
      <c r="F52" s="568"/>
      <c r="G52" s="89"/>
      <c r="H52" s="88"/>
      <c r="I52" s="90"/>
      <c r="J52" s="90"/>
      <c r="K52" s="90"/>
      <c r="L52" s="90"/>
      <c r="M52" s="90"/>
      <c r="N52" s="90"/>
      <c r="O52" s="90"/>
      <c r="P52" s="88"/>
      <c r="Q52" s="123"/>
      <c r="R52" s="127"/>
      <c r="S52" s="7"/>
    </row>
    <row r="53" spans="1:19" s="2" customFormat="1" ht="14.25" customHeight="1">
      <c r="A53" s="139">
        <v>322</v>
      </c>
      <c r="B53" s="140" t="s">
        <v>25</v>
      </c>
      <c r="C53" s="296">
        <f aca="true" t="shared" si="13" ref="C53:R53">C54</f>
        <v>99045</v>
      </c>
      <c r="D53" s="324">
        <f t="shared" si="13"/>
        <v>99045</v>
      </c>
      <c r="E53" s="579"/>
      <c r="F53" s="579"/>
      <c r="G53" s="325">
        <f t="shared" si="13"/>
        <v>0</v>
      </c>
      <c r="H53" s="336">
        <f t="shared" si="13"/>
        <v>0</v>
      </c>
      <c r="I53" s="345">
        <f t="shared" si="13"/>
        <v>0</v>
      </c>
      <c r="J53" s="345">
        <f t="shared" si="13"/>
        <v>0</v>
      </c>
      <c r="K53" s="345">
        <f t="shared" si="13"/>
        <v>0</v>
      </c>
      <c r="L53" s="345">
        <f t="shared" si="13"/>
        <v>0</v>
      </c>
      <c r="M53" s="345">
        <f t="shared" si="13"/>
        <v>0</v>
      </c>
      <c r="N53" s="345"/>
      <c r="O53" s="345">
        <f t="shared" si="13"/>
        <v>0</v>
      </c>
      <c r="P53" s="336">
        <f t="shared" si="13"/>
        <v>0</v>
      </c>
      <c r="Q53" s="167">
        <f t="shared" si="13"/>
        <v>0</v>
      </c>
      <c r="R53" s="361">
        <f t="shared" si="13"/>
        <v>0</v>
      </c>
      <c r="S53" s="446"/>
    </row>
    <row r="54" spans="1:19" ht="14.25" customHeight="1" thickBot="1">
      <c r="A54" s="424">
        <v>3223</v>
      </c>
      <c r="B54" s="80" t="s">
        <v>56</v>
      </c>
      <c r="C54" s="425">
        <f>D54</f>
        <v>99045</v>
      </c>
      <c r="D54" s="473">
        <v>99045</v>
      </c>
      <c r="E54" s="580"/>
      <c r="F54" s="580"/>
      <c r="G54" s="474"/>
      <c r="H54" s="475"/>
      <c r="I54" s="465"/>
      <c r="J54" s="427"/>
      <c r="K54" s="427"/>
      <c r="L54" s="427"/>
      <c r="M54" s="427"/>
      <c r="N54" s="427"/>
      <c r="O54" s="427"/>
      <c r="P54" s="426"/>
      <c r="Q54" s="428"/>
      <c r="R54" s="429"/>
      <c r="S54" s="7"/>
    </row>
    <row r="55" spans="1:19" ht="14.25" customHeight="1" thickBot="1">
      <c r="A55" s="419" t="s">
        <v>69</v>
      </c>
      <c r="B55" s="420" t="s">
        <v>71</v>
      </c>
      <c r="C55" s="420"/>
      <c r="D55" s="476"/>
      <c r="E55" s="581"/>
      <c r="F55" s="581"/>
      <c r="G55" s="477"/>
      <c r="H55" s="478"/>
      <c r="I55" s="466"/>
      <c r="J55" s="421"/>
      <c r="K55" s="421"/>
      <c r="L55" s="421"/>
      <c r="M55" s="421"/>
      <c r="N55" s="421"/>
      <c r="O55" s="421"/>
      <c r="P55" s="420"/>
      <c r="Q55" s="422"/>
      <c r="R55" s="423"/>
      <c r="S55" s="7"/>
    </row>
    <row r="56" spans="1:19" s="2" customFormat="1" ht="14.25" customHeight="1" thickBot="1">
      <c r="A56" s="110">
        <v>3</v>
      </c>
      <c r="B56" s="111" t="s">
        <v>11</v>
      </c>
      <c r="C56" s="288">
        <f>C57</f>
        <v>16877</v>
      </c>
      <c r="D56" s="479">
        <f aca="true" t="shared" si="14" ref="D56:R56">D57</f>
        <v>0</v>
      </c>
      <c r="E56" s="582"/>
      <c r="F56" s="582"/>
      <c r="G56" s="480">
        <f t="shared" si="14"/>
        <v>0</v>
      </c>
      <c r="H56" s="481">
        <f t="shared" si="14"/>
        <v>0</v>
      </c>
      <c r="I56" s="467">
        <f t="shared" si="14"/>
        <v>0</v>
      </c>
      <c r="J56" s="340">
        <f t="shared" si="14"/>
        <v>16877</v>
      </c>
      <c r="K56" s="340">
        <f t="shared" si="14"/>
        <v>0</v>
      </c>
      <c r="L56" s="340">
        <f t="shared" si="14"/>
        <v>0</v>
      </c>
      <c r="M56" s="340">
        <f t="shared" si="14"/>
        <v>0</v>
      </c>
      <c r="N56" s="340"/>
      <c r="O56" s="340">
        <f t="shared" si="14"/>
        <v>0</v>
      </c>
      <c r="P56" s="331">
        <f t="shared" si="14"/>
        <v>0</v>
      </c>
      <c r="Q56" s="276">
        <f t="shared" si="14"/>
        <v>45684</v>
      </c>
      <c r="R56" s="354">
        <f t="shared" si="14"/>
        <v>45684</v>
      </c>
      <c r="S56" s="446"/>
    </row>
    <row r="57" spans="1:19" ht="14.25" customHeight="1" thickBot="1">
      <c r="A57" s="113">
        <v>32</v>
      </c>
      <c r="B57" s="114" t="s">
        <v>8</v>
      </c>
      <c r="C57" s="289">
        <f>C60+C65+C58</f>
        <v>16877</v>
      </c>
      <c r="D57" s="482">
        <f>D60+D65+D58</f>
        <v>0</v>
      </c>
      <c r="E57" s="583"/>
      <c r="F57" s="583"/>
      <c r="G57" s="483">
        <f aca="true" t="shared" si="15" ref="G57:P57">G60+G65+G58</f>
        <v>0</v>
      </c>
      <c r="H57" s="484">
        <f t="shared" si="15"/>
        <v>0</v>
      </c>
      <c r="I57" s="275">
        <f t="shared" si="15"/>
        <v>0</v>
      </c>
      <c r="J57" s="289">
        <f t="shared" si="15"/>
        <v>16877</v>
      </c>
      <c r="K57" s="289">
        <f t="shared" si="15"/>
        <v>0</v>
      </c>
      <c r="L57" s="289">
        <f t="shared" si="15"/>
        <v>0</v>
      </c>
      <c r="M57" s="289">
        <f t="shared" si="15"/>
        <v>0</v>
      </c>
      <c r="N57" s="289"/>
      <c r="O57" s="289">
        <f t="shared" si="15"/>
        <v>0</v>
      </c>
      <c r="P57" s="289">
        <f t="shared" si="15"/>
        <v>0</v>
      </c>
      <c r="Q57" s="289">
        <v>45684</v>
      </c>
      <c r="R57" s="355">
        <v>45684</v>
      </c>
      <c r="S57" s="7"/>
    </row>
    <row r="58" spans="1:19" ht="14.25" customHeight="1">
      <c r="A58" s="104">
        <v>321</v>
      </c>
      <c r="B58" s="105" t="s">
        <v>22</v>
      </c>
      <c r="C58" s="293">
        <f aca="true" t="shared" si="16" ref="C58:R58">SUM(C59:C59)</f>
        <v>0</v>
      </c>
      <c r="D58" s="485">
        <f t="shared" si="16"/>
        <v>0</v>
      </c>
      <c r="E58" s="584"/>
      <c r="F58" s="584"/>
      <c r="G58" s="486">
        <f t="shared" si="16"/>
        <v>0</v>
      </c>
      <c r="H58" s="487">
        <f t="shared" si="16"/>
        <v>0</v>
      </c>
      <c r="I58" s="468">
        <f t="shared" si="16"/>
        <v>0</v>
      </c>
      <c r="J58" s="156">
        <f t="shared" si="16"/>
        <v>0</v>
      </c>
      <c r="K58" s="156">
        <f t="shared" si="16"/>
        <v>0</v>
      </c>
      <c r="L58" s="156">
        <f t="shared" si="16"/>
        <v>0</v>
      </c>
      <c r="M58" s="156">
        <f t="shared" si="16"/>
        <v>0</v>
      </c>
      <c r="N58" s="156"/>
      <c r="O58" s="156">
        <f t="shared" si="16"/>
        <v>0</v>
      </c>
      <c r="P58" s="188">
        <f t="shared" si="16"/>
        <v>0</v>
      </c>
      <c r="Q58" s="183">
        <f t="shared" si="16"/>
        <v>0</v>
      </c>
      <c r="R58" s="157">
        <f t="shared" si="16"/>
        <v>0</v>
      </c>
      <c r="S58" s="7"/>
    </row>
    <row r="59" spans="1:19" ht="14.25" customHeight="1">
      <c r="A59" s="126">
        <v>3213</v>
      </c>
      <c r="B59" s="79" t="s">
        <v>52</v>
      </c>
      <c r="C59" s="284">
        <f>J59</f>
        <v>0</v>
      </c>
      <c r="D59" s="488"/>
      <c r="E59" s="585"/>
      <c r="F59" s="585"/>
      <c r="G59" s="489"/>
      <c r="H59" s="490"/>
      <c r="I59" s="469"/>
      <c r="J59" s="90">
        <v>0</v>
      </c>
      <c r="K59" s="90"/>
      <c r="L59" s="90"/>
      <c r="M59" s="90"/>
      <c r="N59" s="90"/>
      <c r="O59" s="90"/>
      <c r="P59" s="88"/>
      <c r="Q59" s="123"/>
      <c r="R59" s="127"/>
      <c r="S59" s="7"/>
    </row>
    <row r="60" spans="1:19" ht="14.25" customHeight="1">
      <c r="A60" s="139">
        <v>322</v>
      </c>
      <c r="B60" s="140" t="s">
        <v>25</v>
      </c>
      <c r="C60" s="285">
        <f>SUM(C61:C64)</f>
        <v>16297</v>
      </c>
      <c r="D60" s="491">
        <f aca="true" t="shared" si="17" ref="D60:R60">SUM(D61:D64)</f>
        <v>0</v>
      </c>
      <c r="E60" s="586"/>
      <c r="F60" s="586"/>
      <c r="G60" s="492">
        <f t="shared" si="17"/>
        <v>0</v>
      </c>
      <c r="H60" s="493">
        <f t="shared" si="17"/>
        <v>0</v>
      </c>
      <c r="I60" s="263">
        <f t="shared" si="17"/>
        <v>0</v>
      </c>
      <c r="J60" s="285">
        <f t="shared" si="17"/>
        <v>16297</v>
      </c>
      <c r="K60" s="285">
        <f t="shared" si="17"/>
        <v>0</v>
      </c>
      <c r="L60" s="285">
        <f t="shared" si="17"/>
        <v>0</v>
      </c>
      <c r="M60" s="285">
        <f t="shared" si="17"/>
        <v>0</v>
      </c>
      <c r="N60" s="285"/>
      <c r="O60" s="285">
        <f t="shared" si="17"/>
        <v>0</v>
      </c>
      <c r="P60" s="285">
        <f t="shared" si="17"/>
        <v>0</v>
      </c>
      <c r="Q60" s="285">
        <f t="shared" si="17"/>
        <v>0</v>
      </c>
      <c r="R60" s="353">
        <f t="shared" si="17"/>
        <v>0</v>
      </c>
      <c r="S60" s="7"/>
    </row>
    <row r="61" spans="1:19" ht="27.75" customHeight="1">
      <c r="A61" s="77">
        <v>3221</v>
      </c>
      <c r="B61" s="79" t="s">
        <v>72</v>
      </c>
      <c r="C61" s="284">
        <f>SUM(D61:P61)</f>
        <v>8046</v>
      </c>
      <c r="D61" s="488"/>
      <c r="E61" s="585"/>
      <c r="F61" s="585"/>
      <c r="G61" s="489"/>
      <c r="H61" s="490"/>
      <c r="I61" s="469"/>
      <c r="J61" s="90">
        <v>8046</v>
      </c>
      <c r="K61" s="90"/>
      <c r="L61" s="90"/>
      <c r="M61" s="90"/>
      <c r="N61" s="90"/>
      <c r="O61" s="90"/>
      <c r="P61" s="88"/>
      <c r="Q61" s="123"/>
      <c r="R61" s="127"/>
      <c r="S61" s="7"/>
    </row>
    <row r="62" spans="1:19" ht="14.25" customHeight="1">
      <c r="A62" s="77">
        <v>3222</v>
      </c>
      <c r="B62" s="78" t="s">
        <v>55</v>
      </c>
      <c r="C62" s="284">
        <f>SUM(D62:P62)</f>
        <v>8251</v>
      </c>
      <c r="D62" s="488"/>
      <c r="E62" s="585"/>
      <c r="F62" s="585"/>
      <c r="G62" s="489"/>
      <c r="H62" s="490"/>
      <c r="I62" s="469"/>
      <c r="J62" s="90">
        <v>8251</v>
      </c>
      <c r="K62" s="90"/>
      <c r="L62" s="90"/>
      <c r="M62" s="90"/>
      <c r="N62" s="90"/>
      <c r="O62" s="90"/>
      <c r="P62" s="88"/>
      <c r="Q62" s="123"/>
      <c r="R62" s="127"/>
      <c r="S62" s="7"/>
    </row>
    <row r="63" spans="1:19" ht="14.25" customHeight="1">
      <c r="A63" s="77">
        <v>3223</v>
      </c>
      <c r="B63" s="78" t="s">
        <v>56</v>
      </c>
      <c r="C63" s="284">
        <f>SUM(D63:P63)</f>
        <v>0</v>
      </c>
      <c r="D63" s="488"/>
      <c r="E63" s="585"/>
      <c r="F63" s="585"/>
      <c r="G63" s="489"/>
      <c r="H63" s="490"/>
      <c r="I63" s="469"/>
      <c r="J63" s="90">
        <v>0</v>
      </c>
      <c r="K63" s="90"/>
      <c r="L63" s="90"/>
      <c r="M63" s="90"/>
      <c r="N63" s="90"/>
      <c r="O63" s="90"/>
      <c r="P63" s="88"/>
      <c r="Q63" s="123"/>
      <c r="R63" s="127"/>
      <c r="S63" s="7"/>
    </row>
    <row r="64" spans="1:19" ht="14.25" customHeight="1">
      <c r="A64" s="77">
        <v>3225</v>
      </c>
      <c r="B64" s="78" t="s">
        <v>75</v>
      </c>
      <c r="C64" s="284">
        <f>SUM(D64:P64)</f>
        <v>0</v>
      </c>
      <c r="D64" s="488"/>
      <c r="E64" s="585"/>
      <c r="F64" s="585"/>
      <c r="G64" s="489"/>
      <c r="H64" s="490"/>
      <c r="I64" s="469"/>
      <c r="J64" s="90">
        <v>0</v>
      </c>
      <c r="K64" s="90"/>
      <c r="L64" s="90"/>
      <c r="M64" s="90"/>
      <c r="N64" s="90"/>
      <c r="O64" s="90"/>
      <c r="P64" s="88"/>
      <c r="Q64" s="123"/>
      <c r="R64" s="127"/>
      <c r="S64" s="7"/>
    </row>
    <row r="65" spans="1:19" ht="14.25" customHeight="1">
      <c r="A65" s="139">
        <v>323</v>
      </c>
      <c r="B65" s="140" t="s">
        <v>23</v>
      </c>
      <c r="C65" s="285">
        <f>C66</f>
        <v>580</v>
      </c>
      <c r="D65" s="491">
        <f aca="true" t="shared" si="18" ref="D65:R65">D66</f>
        <v>0</v>
      </c>
      <c r="E65" s="586"/>
      <c r="F65" s="586"/>
      <c r="G65" s="492">
        <f t="shared" si="18"/>
        <v>0</v>
      </c>
      <c r="H65" s="493">
        <f t="shared" si="18"/>
        <v>0</v>
      </c>
      <c r="I65" s="470">
        <f t="shared" si="18"/>
        <v>0</v>
      </c>
      <c r="J65" s="265">
        <f t="shared" si="18"/>
        <v>580</v>
      </c>
      <c r="K65" s="265">
        <f t="shared" si="18"/>
        <v>0</v>
      </c>
      <c r="L65" s="265">
        <f t="shared" si="18"/>
        <v>0</v>
      </c>
      <c r="M65" s="265">
        <f t="shared" si="18"/>
        <v>0</v>
      </c>
      <c r="N65" s="265"/>
      <c r="O65" s="265">
        <f t="shared" si="18"/>
        <v>0</v>
      </c>
      <c r="P65" s="263">
        <f t="shared" si="18"/>
        <v>0</v>
      </c>
      <c r="Q65" s="262">
        <f t="shared" si="18"/>
        <v>0</v>
      </c>
      <c r="R65" s="353">
        <f t="shared" si="18"/>
        <v>0</v>
      </c>
      <c r="S65" s="7"/>
    </row>
    <row r="66" spans="1:19" ht="14.25" customHeight="1" thickBot="1">
      <c r="A66" s="424">
        <v>3231</v>
      </c>
      <c r="B66" s="80" t="s">
        <v>57</v>
      </c>
      <c r="C66" s="425">
        <f>SUM(D66:P66)</f>
        <v>580</v>
      </c>
      <c r="D66" s="494"/>
      <c r="E66" s="587"/>
      <c r="F66" s="587"/>
      <c r="G66" s="495"/>
      <c r="H66" s="496"/>
      <c r="I66" s="471"/>
      <c r="J66" s="91">
        <v>580</v>
      </c>
      <c r="K66" s="91"/>
      <c r="L66" s="91"/>
      <c r="M66" s="91"/>
      <c r="N66" s="91"/>
      <c r="O66" s="91"/>
      <c r="P66" s="129"/>
      <c r="Q66" s="131"/>
      <c r="R66" s="132"/>
      <c r="S66" s="7"/>
    </row>
    <row r="67" spans="1:19" ht="14.25" customHeight="1" thickBot="1">
      <c r="A67" s="215" t="s">
        <v>69</v>
      </c>
      <c r="B67" s="216" t="s">
        <v>80</v>
      </c>
      <c r="C67" s="216"/>
      <c r="D67" s="497"/>
      <c r="E67" s="588"/>
      <c r="F67" s="588"/>
      <c r="G67" s="498"/>
      <c r="H67" s="499"/>
      <c r="I67" s="472"/>
      <c r="J67" s="217"/>
      <c r="K67" s="217"/>
      <c r="L67" s="217"/>
      <c r="M67" s="217"/>
      <c r="N67" s="217"/>
      <c r="O67" s="217"/>
      <c r="P67" s="216"/>
      <c r="Q67" s="257"/>
      <c r="R67" s="350"/>
      <c r="S67" s="7"/>
    </row>
    <row r="68" spans="1:19" s="1" customFormat="1" ht="14.25" customHeight="1" thickBot="1">
      <c r="A68" s="110">
        <v>3</v>
      </c>
      <c r="B68" s="111" t="s">
        <v>11</v>
      </c>
      <c r="C68" s="288">
        <f>C69+C98</f>
        <v>204553</v>
      </c>
      <c r="D68" s="310">
        <f aca="true" t="shared" si="19" ref="D68:R68">D69+D98</f>
        <v>0</v>
      </c>
      <c r="E68" s="589"/>
      <c r="F68" s="589"/>
      <c r="G68" s="311">
        <f t="shared" si="19"/>
        <v>0</v>
      </c>
      <c r="H68" s="331">
        <f t="shared" si="19"/>
        <v>0</v>
      </c>
      <c r="I68" s="340">
        <f t="shared" si="19"/>
        <v>0</v>
      </c>
      <c r="J68" s="340">
        <f t="shared" si="19"/>
        <v>0</v>
      </c>
      <c r="K68" s="340">
        <f t="shared" si="19"/>
        <v>204553</v>
      </c>
      <c r="L68" s="340">
        <f t="shared" si="19"/>
        <v>0</v>
      </c>
      <c r="M68" s="340">
        <f t="shared" si="19"/>
        <v>0</v>
      </c>
      <c r="N68" s="340"/>
      <c r="O68" s="340">
        <f t="shared" si="19"/>
        <v>0</v>
      </c>
      <c r="P68" s="331">
        <f t="shared" si="19"/>
        <v>0</v>
      </c>
      <c r="Q68" s="276">
        <f t="shared" si="19"/>
        <v>269297</v>
      </c>
      <c r="R68" s="354">
        <f t="shared" si="19"/>
        <v>285906</v>
      </c>
      <c r="S68" s="447"/>
    </row>
    <row r="69" spans="1:19" s="1" customFormat="1" ht="14.25" customHeight="1" thickBot="1">
      <c r="A69" s="113">
        <v>32</v>
      </c>
      <c r="B69" s="114" t="s">
        <v>8</v>
      </c>
      <c r="C69" s="290">
        <f>C70+C75+C82+C93+C91</f>
        <v>202435</v>
      </c>
      <c r="D69" s="501">
        <f>D70+D75+D82+D93+D91</f>
        <v>0</v>
      </c>
      <c r="E69" s="590"/>
      <c r="F69" s="590"/>
      <c r="G69" s="502">
        <f aca="true" t="shared" si="20" ref="G69:P69">G70+G75+G82+G93+G91</f>
        <v>0</v>
      </c>
      <c r="H69" s="503">
        <f t="shared" si="20"/>
        <v>0</v>
      </c>
      <c r="I69" s="341">
        <f t="shared" si="20"/>
        <v>0</v>
      </c>
      <c r="J69" s="341">
        <f t="shared" si="20"/>
        <v>0</v>
      </c>
      <c r="K69" s="341">
        <f>K70+K75+K82+K93+K91</f>
        <v>202435</v>
      </c>
      <c r="L69" s="341">
        <f t="shared" si="20"/>
        <v>0</v>
      </c>
      <c r="M69" s="341">
        <f t="shared" si="20"/>
        <v>0</v>
      </c>
      <c r="N69" s="341"/>
      <c r="O69" s="341">
        <f t="shared" si="20"/>
        <v>0</v>
      </c>
      <c r="P69" s="504">
        <f t="shared" si="20"/>
        <v>0</v>
      </c>
      <c r="Q69" s="274">
        <v>267067</v>
      </c>
      <c r="R69" s="356">
        <v>283676</v>
      </c>
      <c r="S69" s="447"/>
    </row>
    <row r="70" spans="1:19" s="2" customFormat="1" ht="14.25" customHeight="1">
      <c r="A70" s="149">
        <v>321</v>
      </c>
      <c r="B70" s="150" t="s">
        <v>22</v>
      </c>
      <c r="C70" s="287">
        <f>SUM(C71:C74)</f>
        <v>546</v>
      </c>
      <c r="D70" s="308">
        <f aca="true" t="shared" si="21" ref="D70:R70">SUM(D71:D73)</f>
        <v>0</v>
      </c>
      <c r="E70" s="591"/>
      <c r="F70" s="591"/>
      <c r="G70" s="160">
        <f t="shared" si="21"/>
        <v>0</v>
      </c>
      <c r="H70" s="159">
        <f t="shared" si="21"/>
        <v>0</v>
      </c>
      <c r="I70" s="161">
        <f t="shared" si="21"/>
        <v>0</v>
      </c>
      <c r="J70" s="161">
        <f t="shared" si="21"/>
        <v>0</v>
      </c>
      <c r="K70" s="161">
        <f>SUM(K71:K74)</f>
        <v>546</v>
      </c>
      <c r="L70" s="161">
        <f t="shared" si="21"/>
        <v>0</v>
      </c>
      <c r="M70" s="161">
        <f t="shared" si="21"/>
        <v>0</v>
      </c>
      <c r="N70" s="161"/>
      <c r="O70" s="161">
        <f t="shared" si="21"/>
        <v>0</v>
      </c>
      <c r="P70" s="159">
        <f t="shared" si="21"/>
        <v>0</v>
      </c>
      <c r="Q70" s="158">
        <f t="shared" si="21"/>
        <v>0</v>
      </c>
      <c r="R70" s="162">
        <f t="shared" si="21"/>
        <v>0</v>
      </c>
      <c r="S70" s="446"/>
    </row>
    <row r="71" spans="1:19" ht="14.25" customHeight="1">
      <c r="A71" s="172">
        <v>3211</v>
      </c>
      <c r="B71" s="169" t="s">
        <v>51</v>
      </c>
      <c r="C71" s="280">
        <f>SUM(D71:P71)</f>
        <v>0</v>
      </c>
      <c r="D71" s="207"/>
      <c r="E71" s="592"/>
      <c r="F71" s="592"/>
      <c r="G71" s="174"/>
      <c r="H71" s="173"/>
      <c r="I71" s="170"/>
      <c r="J71" s="170"/>
      <c r="K71" s="170">
        <v>0</v>
      </c>
      <c r="L71" s="170"/>
      <c r="M71" s="170"/>
      <c r="N71" s="170"/>
      <c r="O71" s="170"/>
      <c r="P71" s="173"/>
      <c r="Q71" s="175"/>
      <c r="R71" s="176"/>
      <c r="S71" s="7"/>
    </row>
    <row r="72" spans="1:19" ht="30" customHeight="1">
      <c r="A72" s="172">
        <v>3212</v>
      </c>
      <c r="B72" s="169" t="s">
        <v>73</v>
      </c>
      <c r="C72" s="280">
        <f>SUM(D72:P72)</f>
        <v>0</v>
      </c>
      <c r="D72" s="207"/>
      <c r="E72" s="592"/>
      <c r="F72" s="592"/>
      <c r="G72" s="174"/>
      <c r="H72" s="173"/>
      <c r="I72" s="170"/>
      <c r="J72" s="170"/>
      <c r="K72" s="170">
        <v>0</v>
      </c>
      <c r="L72" s="170"/>
      <c r="M72" s="170"/>
      <c r="N72" s="170"/>
      <c r="O72" s="170"/>
      <c r="P72" s="173"/>
      <c r="Q72" s="175"/>
      <c r="R72" s="176"/>
      <c r="S72" s="7"/>
    </row>
    <row r="73" spans="1:19" ht="14.25" customHeight="1">
      <c r="A73" s="172">
        <v>3213</v>
      </c>
      <c r="B73" s="169" t="s">
        <v>52</v>
      </c>
      <c r="C73" s="280">
        <f>SUM(D73:P73)</f>
        <v>546</v>
      </c>
      <c r="D73" s="207"/>
      <c r="E73" s="592"/>
      <c r="F73" s="592"/>
      <c r="G73" s="174"/>
      <c r="H73" s="173"/>
      <c r="I73" s="170"/>
      <c r="J73" s="170"/>
      <c r="K73" s="170">
        <v>546</v>
      </c>
      <c r="L73" s="170"/>
      <c r="M73" s="170"/>
      <c r="N73" s="170"/>
      <c r="O73" s="170"/>
      <c r="P73" s="173"/>
      <c r="Q73" s="175"/>
      <c r="R73" s="176"/>
      <c r="S73" s="7"/>
    </row>
    <row r="74" spans="1:19" ht="14.25" customHeight="1">
      <c r="A74" s="172">
        <v>3214</v>
      </c>
      <c r="B74" s="169" t="s">
        <v>99</v>
      </c>
      <c r="C74" s="280">
        <f>SUM(D74:P74)</f>
        <v>0</v>
      </c>
      <c r="D74" s="207"/>
      <c r="E74" s="592"/>
      <c r="F74" s="592"/>
      <c r="G74" s="174"/>
      <c r="H74" s="173"/>
      <c r="I74" s="170"/>
      <c r="J74" s="170"/>
      <c r="K74" s="170"/>
      <c r="L74" s="170"/>
      <c r="M74" s="170"/>
      <c r="N74" s="170"/>
      <c r="O74" s="170"/>
      <c r="P74" s="173"/>
      <c r="Q74" s="175"/>
      <c r="R74" s="176"/>
      <c r="S74" s="7"/>
    </row>
    <row r="75" spans="1:19" ht="14.25" customHeight="1">
      <c r="A75" s="226">
        <v>322</v>
      </c>
      <c r="B75" s="246" t="s">
        <v>25</v>
      </c>
      <c r="C75" s="291">
        <f>SUM(C76:C81)</f>
        <v>149015</v>
      </c>
      <c r="D75" s="314">
        <f aca="true" t="shared" si="22" ref="D75:R75">SUM(D76:D81)</f>
        <v>0</v>
      </c>
      <c r="E75" s="593"/>
      <c r="F75" s="593"/>
      <c r="G75" s="315">
        <f t="shared" si="22"/>
        <v>0</v>
      </c>
      <c r="H75" s="333">
        <f t="shared" si="22"/>
        <v>0</v>
      </c>
      <c r="I75" s="342">
        <f t="shared" si="22"/>
        <v>0</v>
      </c>
      <c r="J75" s="342">
        <f t="shared" si="22"/>
        <v>0</v>
      </c>
      <c r="K75" s="342">
        <f t="shared" si="22"/>
        <v>149015</v>
      </c>
      <c r="L75" s="342">
        <f t="shared" si="22"/>
        <v>0</v>
      </c>
      <c r="M75" s="342">
        <f t="shared" si="22"/>
        <v>0</v>
      </c>
      <c r="N75" s="342"/>
      <c r="O75" s="342">
        <f t="shared" si="22"/>
        <v>0</v>
      </c>
      <c r="P75" s="333">
        <f t="shared" si="22"/>
        <v>0</v>
      </c>
      <c r="Q75" s="236">
        <f t="shared" si="22"/>
        <v>0</v>
      </c>
      <c r="R75" s="357">
        <f t="shared" si="22"/>
        <v>0</v>
      </c>
      <c r="S75" s="7"/>
    </row>
    <row r="76" spans="1:19" ht="27.75" customHeight="1">
      <c r="A76" s="172">
        <v>3221</v>
      </c>
      <c r="B76" s="169" t="s">
        <v>72</v>
      </c>
      <c r="C76" s="280">
        <f aca="true" t="shared" si="23" ref="C76:C81">SUM(D76:P76)</f>
        <v>26320</v>
      </c>
      <c r="D76" s="207"/>
      <c r="E76" s="592"/>
      <c r="F76" s="592"/>
      <c r="G76" s="174"/>
      <c r="H76" s="173"/>
      <c r="I76" s="170"/>
      <c r="J76" s="170"/>
      <c r="K76" s="170">
        <v>26320</v>
      </c>
      <c r="L76" s="170"/>
      <c r="M76" s="170"/>
      <c r="N76" s="170"/>
      <c r="O76" s="170"/>
      <c r="P76" s="173"/>
      <c r="Q76" s="175"/>
      <c r="R76" s="176"/>
      <c r="S76" s="7"/>
    </row>
    <row r="77" spans="1:19" ht="14.25" customHeight="1">
      <c r="A77" s="126">
        <v>3222</v>
      </c>
      <c r="B77" s="79" t="s">
        <v>55</v>
      </c>
      <c r="C77" s="280">
        <f t="shared" si="23"/>
        <v>109601</v>
      </c>
      <c r="D77" s="206"/>
      <c r="E77" s="568"/>
      <c r="F77" s="568"/>
      <c r="G77" s="89"/>
      <c r="H77" s="88"/>
      <c r="I77" s="90"/>
      <c r="J77" s="90"/>
      <c r="K77" s="90">
        <v>109601</v>
      </c>
      <c r="L77" s="90"/>
      <c r="M77" s="90"/>
      <c r="N77" s="90"/>
      <c r="O77" s="90"/>
      <c r="P77" s="88"/>
      <c r="Q77" s="123"/>
      <c r="R77" s="127"/>
      <c r="S77" s="7"/>
    </row>
    <row r="78" spans="1:19" ht="14.25" customHeight="1">
      <c r="A78" s="227">
        <v>3223</v>
      </c>
      <c r="B78" s="247" t="s">
        <v>56</v>
      </c>
      <c r="C78" s="280">
        <f t="shared" si="23"/>
        <v>600</v>
      </c>
      <c r="D78" s="316"/>
      <c r="E78" s="594"/>
      <c r="F78" s="594"/>
      <c r="G78" s="228"/>
      <c r="H78" s="229"/>
      <c r="I78" s="230"/>
      <c r="J78" s="230"/>
      <c r="K78" s="546">
        <v>600</v>
      </c>
      <c r="L78" s="230"/>
      <c r="M78" s="230"/>
      <c r="N78" s="230"/>
      <c r="O78" s="230"/>
      <c r="P78" s="229"/>
      <c r="Q78" s="231"/>
      <c r="R78" s="232"/>
      <c r="S78" s="7"/>
    </row>
    <row r="79" spans="1:19" ht="27" customHeight="1">
      <c r="A79" s="126">
        <v>3224</v>
      </c>
      <c r="B79" s="248" t="s">
        <v>74</v>
      </c>
      <c r="C79" s="280">
        <f t="shared" si="23"/>
        <v>1597</v>
      </c>
      <c r="D79" s="317"/>
      <c r="E79" s="595"/>
      <c r="F79" s="595"/>
      <c r="G79" s="318"/>
      <c r="H79" s="233"/>
      <c r="I79" s="234"/>
      <c r="J79" s="234"/>
      <c r="K79" s="547">
        <v>1597</v>
      </c>
      <c r="L79" s="234"/>
      <c r="M79" s="234"/>
      <c r="N79" s="234"/>
      <c r="O79" s="234"/>
      <c r="P79" s="233"/>
      <c r="Q79" s="235"/>
      <c r="R79" s="358"/>
      <c r="S79" s="7"/>
    </row>
    <row r="80" spans="1:19" ht="14.25" customHeight="1">
      <c r="A80" s="126">
        <v>3225</v>
      </c>
      <c r="B80" s="248" t="s">
        <v>75</v>
      </c>
      <c r="C80" s="280">
        <f t="shared" si="23"/>
        <v>930</v>
      </c>
      <c r="D80" s="317"/>
      <c r="E80" s="595"/>
      <c r="F80" s="595"/>
      <c r="G80" s="318"/>
      <c r="H80" s="233"/>
      <c r="I80" s="234"/>
      <c r="J80" s="234"/>
      <c r="K80" s="547">
        <v>930</v>
      </c>
      <c r="L80" s="234"/>
      <c r="M80" s="234"/>
      <c r="N80" s="234"/>
      <c r="O80" s="234"/>
      <c r="P80" s="233"/>
      <c r="Q80" s="235"/>
      <c r="R80" s="358"/>
      <c r="S80" s="7"/>
    </row>
    <row r="81" spans="1:19" ht="28.5" customHeight="1">
      <c r="A81" s="126">
        <v>3227</v>
      </c>
      <c r="B81" s="248" t="s">
        <v>76</v>
      </c>
      <c r="C81" s="280">
        <f t="shared" si="23"/>
        <v>9967</v>
      </c>
      <c r="D81" s="317"/>
      <c r="E81" s="595"/>
      <c r="F81" s="595"/>
      <c r="G81" s="318"/>
      <c r="H81" s="233"/>
      <c r="I81" s="234"/>
      <c r="J81" s="234"/>
      <c r="K81" s="547">
        <v>9967</v>
      </c>
      <c r="L81" s="234"/>
      <c r="M81" s="234"/>
      <c r="N81" s="234"/>
      <c r="O81" s="234"/>
      <c r="P81" s="233"/>
      <c r="Q81" s="235"/>
      <c r="R81" s="358"/>
      <c r="S81" s="7"/>
    </row>
    <row r="82" spans="1:19" ht="14.25" customHeight="1">
      <c r="A82" s="225">
        <v>323</v>
      </c>
      <c r="B82" s="249" t="s">
        <v>23</v>
      </c>
      <c r="C82" s="291">
        <f>SUM(C83:C90)</f>
        <v>43323</v>
      </c>
      <c r="D82" s="314">
        <f aca="true" t="shared" si="24" ref="D82:R82">SUM(D83:D90)</f>
        <v>0</v>
      </c>
      <c r="E82" s="593"/>
      <c r="F82" s="593"/>
      <c r="G82" s="315">
        <f t="shared" si="24"/>
        <v>0</v>
      </c>
      <c r="H82" s="333">
        <f t="shared" si="24"/>
        <v>0</v>
      </c>
      <c r="I82" s="342">
        <f t="shared" si="24"/>
        <v>0</v>
      </c>
      <c r="J82" s="342">
        <f t="shared" si="24"/>
        <v>0</v>
      </c>
      <c r="K82" s="342">
        <f t="shared" si="24"/>
        <v>43323</v>
      </c>
      <c r="L82" s="342">
        <f t="shared" si="24"/>
        <v>0</v>
      </c>
      <c r="M82" s="342">
        <f t="shared" si="24"/>
        <v>0</v>
      </c>
      <c r="N82" s="342"/>
      <c r="O82" s="342">
        <f t="shared" si="24"/>
        <v>0</v>
      </c>
      <c r="P82" s="333">
        <f t="shared" si="24"/>
        <v>0</v>
      </c>
      <c r="Q82" s="236">
        <f t="shared" si="24"/>
        <v>0</v>
      </c>
      <c r="R82" s="357">
        <f t="shared" si="24"/>
        <v>0</v>
      </c>
      <c r="S82" s="7"/>
    </row>
    <row r="83" spans="1:19" ht="14.25" customHeight="1">
      <c r="A83" s="126">
        <v>3231</v>
      </c>
      <c r="B83" s="248" t="s">
        <v>57</v>
      </c>
      <c r="C83" s="280">
        <f aca="true" t="shared" si="25" ref="C83:C90">SUM(D83:P83)</f>
        <v>6554</v>
      </c>
      <c r="D83" s="317"/>
      <c r="E83" s="595"/>
      <c r="F83" s="595"/>
      <c r="G83" s="318"/>
      <c r="H83" s="233"/>
      <c r="I83" s="234"/>
      <c r="J83" s="234"/>
      <c r="K83" s="547">
        <v>6554</v>
      </c>
      <c r="L83" s="234"/>
      <c r="M83" s="234"/>
      <c r="N83" s="234"/>
      <c r="O83" s="234"/>
      <c r="P83" s="233"/>
      <c r="Q83" s="235"/>
      <c r="R83" s="358"/>
      <c r="S83" s="7"/>
    </row>
    <row r="84" spans="1:19" ht="29.25" customHeight="1">
      <c r="A84" s="126">
        <v>3232</v>
      </c>
      <c r="B84" s="248" t="s">
        <v>77</v>
      </c>
      <c r="C84" s="280">
        <f t="shared" si="25"/>
        <v>6009</v>
      </c>
      <c r="D84" s="317"/>
      <c r="E84" s="595"/>
      <c r="F84" s="595"/>
      <c r="G84" s="318"/>
      <c r="H84" s="233"/>
      <c r="I84" s="234"/>
      <c r="J84" s="234"/>
      <c r="K84" s="547">
        <v>6009</v>
      </c>
      <c r="L84" s="234"/>
      <c r="M84" s="234"/>
      <c r="N84" s="234"/>
      <c r="O84" s="234"/>
      <c r="P84" s="233"/>
      <c r="Q84" s="235"/>
      <c r="R84" s="358"/>
      <c r="S84" s="7"/>
    </row>
    <row r="85" spans="1:19" ht="14.25" customHeight="1">
      <c r="A85" s="126">
        <v>3234</v>
      </c>
      <c r="B85" s="248" t="s">
        <v>58</v>
      </c>
      <c r="C85" s="280">
        <f t="shared" si="25"/>
        <v>15133</v>
      </c>
      <c r="D85" s="317"/>
      <c r="E85" s="595"/>
      <c r="F85" s="595"/>
      <c r="G85" s="318"/>
      <c r="H85" s="233"/>
      <c r="I85" s="234"/>
      <c r="J85" s="234"/>
      <c r="K85" s="547">
        <v>15133</v>
      </c>
      <c r="L85" s="234"/>
      <c r="M85" s="234"/>
      <c r="N85" s="234"/>
      <c r="O85" s="234"/>
      <c r="P85" s="233"/>
      <c r="Q85" s="235"/>
      <c r="R85" s="358"/>
      <c r="S85" s="7"/>
    </row>
    <row r="86" spans="1:19" ht="14.25" customHeight="1">
      <c r="A86" s="126">
        <v>3235</v>
      </c>
      <c r="B86" s="248" t="s">
        <v>59</v>
      </c>
      <c r="C86" s="280">
        <f t="shared" si="25"/>
        <v>1664</v>
      </c>
      <c r="D86" s="317"/>
      <c r="E86" s="595"/>
      <c r="F86" s="595"/>
      <c r="G86" s="318"/>
      <c r="H86" s="233"/>
      <c r="I86" s="234"/>
      <c r="J86" s="234"/>
      <c r="K86" s="547">
        <v>1664</v>
      </c>
      <c r="L86" s="234"/>
      <c r="M86" s="234"/>
      <c r="N86" s="234"/>
      <c r="O86" s="234"/>
      <c r="P86" s="233"/>
      <c r="Q86" s="235"/>
      <c r="R86" s="358"/>
      <c r="S86" s="7"/>
    </row>
    <row r="87" spans="1:19" ht="14.25" customHeight="1">
      <c r="A87" s="126">
        <v>3236</v>
      </c>
      <c r="B87" s="248" t="s">
        <v>60</v>
      </c>
      <c r="C87" s="280">
        <f t="shared" si="25"/>
        <v>7061</v>
      </c>
      <c r="D87" s="317"/>
      <c r="E87" s="595"/>
      <c r="F87" s="595"/>
      <c r="G87" s="318"/>
      <c r="H87" s="233"/>
      <c r="I87" s="234"/>
      <c r="J87" s="234"/>
      <c r="K87" s="547">
        <v>7061</v>
      </c>
      <c r="L87" s="234"/>
      <c r="M87" s="234"/>
      <c r="N87" s="234"/>
      <c r="O87" s="234"/>
      <c r="P87" s="233"/>
      <c r="Q87" s="235"/>
      <c r="R87" s="358"/>
      <c r="S87" s="7"/>
    </row>
    <row r="88" spans="1:19" ht="14.25" customHeight="1">
      <c r="A88" s="126">
        <v>3237</v>
      </c>
      <c r="B88" s="248" t="s">
        <v>61</v>
      </c>
      <c r="C88" s="280">
        <f t="shared" si="25"/>
        <v>2635</v>
      </c>
      <c r="D88" s="317"/>
      <c r="E88" s="595"/>
      <c r="F88" s="595"/>
      <c r="G88" s="318"/>
      <c r="H88" s="233"/>
      <c r="I88" s="234"/>
      <c r="J88" s="234"/>
      <c r="K88" s="547">
        <v>2635</v>
      </c>
      <c r="L88" s="234"/>
      <c r="M88" s="234"/>
      <c r="N88" s="234"/>
      <c r="O88" s="234"/>
      <c r="P88" s="233"/>
      <c r="Q88" s="235"/>
      <c r="R88" s="358"/>
      <c r="S88" s="7"/>
    </row>
    <row r="89" spans="1:19" ht="14.25" customHeight="1">
      <c r="A89" s="126">
        <v>3238</v>
      </c>
      <c r="B89" s="248" t="s">
        <v>62</v>
      </c>
      <c r="C89" s="280">
        <f t="shared" si="25"/>
        <v>839</v>
      </c>
      <c r="D89" s="317"/>
      <c r="E89" s="595"/>
      <c r="F89" s="595"/>
      <c r="G89" s="318"/>
      <c r="H89" s="233"/>
      <c r="I89" s="234"/>
      <c r="J89" s="234"/>
      <c r="K89" s="547">
        <v>839</v>
      </c>
      <c r="L89" s="234"/>
      <c r="M89" s="234"/>
      <c r="N89" s="234"/>
      <c r="O89" s="234"/>
      <c r="P89" s="233"/>
      <c r="Q89" s="235"/>
      <c r="R89" s="358"/>
      <c r="S89" s="7"/>
    </row>
    <row r="90" spans="1:19" ht="14.25" customHeight="1">
      <c r="A90" s="126">
        <v>3239</v>
      </c>
      <c r="B90" s="248" t="s">
        <v>78</v>
      </c>
      <c r="C90" s="280">
        <f t="shared" si="25"/>
        <v>3428</v>
      </c>
      <c r="D90" s="317"/>
      <c r="E90" s="595"/>
      <c r="F90" s="595"/>
      <c r="G90" s="318"/>
      <c r="H90" s="233"/>
      <c r="I90" s="234"/>
      <c r="J90" s="234"/>
      <c r="K90" s="547">
        <v>3428</v>
      </c>
      <c r="L90" s="234"/>
      <c r="M90" s="234"/>
      <c r="N90" s="234"/>
      <c r="O90" s="234"/>
      <c r="P90" s="233"/>
      <c r="Q90" s="235"/>
      <c r="R90" s="358"/>
      <c r="S90" s="7"/>
    </row>
    <row r="91" spans="1:19" ht="28.5" customHeight="1">
      <c r="A91" s="225">
        <v>324</v>
      </c>
      <c r="B91" s="249" t="s">
        <v>100</v>
      </c>
      <c r="C91" s="291">
        <f aca="true" t="shared" si="26" ref="C91:R91">C92</f>
        <v>0</v>
      </c>
      <c r="D91" s="314">
        <f t="shared" si="26"/>
        <v>0</v>
      </c>
      <c r="E91" s="593"/>
      <c r="F91" s="593"/>
      <c r="G91" s="315">
        <f t="shared" si="26"/>
        <v>0</v>
      </c>
      <c r="H91" s="333">
        <f t="shared" si="26"/>
        <v>0</v>
      </c>
      <c r="I91" s="342">
        <f t="shared" si="26"/>
        <v>0</v>
      </c>
      <c r="J91" s="342">
        <f t="shared" si="26"/>
        <v>0</v>
      </c>
      <c r="K91" s="342">
        <f t="shared" si="26"/>
        <v>0</v>
      </c>
      <c r="L91" s="342">
        <f t="shared" si="26"/>
        <v>0</v>
      </c>
      <c r="M91" s="342">
        <f t="shared" si="26"/>
        <v>0</v>
      </c>
      <c r="N91" s="342"/>
      <c r="O91" s="342">
        <f t="shared" si="26"/>
        <v>0</v>
      </c>
      <c r="P91" s="333">
        <f t="shared" si="26"/>
        <v>0</v>
      </c>
      <c r="Q91" s="236">
        <f t="shared" si="26"/>
        <v>0</v>
      </c>
      <c r="R91" s="357">
        <f t="shared" si="26"/>
        <v>0</v>
      </c>
      <c r="S91" s="7"/>
    </row>
    <row r="92" spans="1:19" ht="28.5" customHeight="1">
      <c r="A92" s="126">
        <v>3241</v>
      </c>
      <c r="B92" s="248" t="s">
        <v>100</v>
      </c>
      <c r="C92" s="280">
        <f>SUM(D92:P92)</f>
        <v>0</v>
      </c>
      <c r="D92" s="317"/>
      <c r="E92" s="595"/>
      <c r="F92" s="595"/>
      <c r="G92" s="318"/>
      <c r="H92" s="233"/>
      <c r="I92" s="234"/>
      <c r="J92" s="234"/>
      <c r="K92" s="547"/>
      <c r="L92" s="234"/>
      <c r="M92" s="234"/>
      <c r="N92" s="234"/>
      <c r="O92" s="234"/>
      <c r="P92" s="233"/>
      <c r="Q92" s="235"/>
      <c r="R92" s="358"/>
      <c r="S92" s="7"/>
    </row>
    <row r="93" spans="1:19" ht="14.25" customHeight="1">
      <c r="A93" s="225">
        <v>329</v>
      </c>
      <c r="B93" s="249" t="s">
        <v>9</v>
      </c>
      <c r="C93" s="291">
        <f>SUM(C94:C97)</f>
        <v>9551</v>
      </c>
      <c r="D93" s="314">
        <f aca="true" t="shared" si="27" ref="D93:R93">SUM(D94:D97)</f>
        <v>0</v>
      </c>
      <c r="E93" s="593"/>
      <c r="F93" s="593"/>
      <c r="G93" s="315">
        <f t="shared" si="27"/>
        <v>0</v>
      </c>
      <c r="H93" s="333">
        <f t="shared" si="27"/>
        <v>0</v>
      </c>
      <c r="I93" s="342">
        <f t="shared" si="27"/>
        <v>0</v>
      </c>
      <c r="J93" s="342">
        <f t="shared" si="27"/>
        <v>0</v>
      </c>
      <c r="K93" s="342">
        <f t="shared" si="27"/>
        <v>9551</v>
      </c>
      <c r="L93" s="342">
        <f t="shared" si="27"/>
        <v>0</v>
      </c>
      <c r="M93" s="342">
        <f t="shared" si="27"/>
        <v>0</v>
      </c>
      <c r="N93" s="342"/>
      <c r="O93" s="342">
        <f t="shared" si="27"/>
        <v>0</v>
      </c>
      <c r="P93" s="333">
        <f t="shared" si="27"/>
        <v>0</v>
      </c>
      <c r="Q93" s="236">
        <f t="shared" si="27"/>
        <v>0</v>
      </c>
      <c r="R93" s="357">
        <f t="shared" si="27"/>
        <v>0</v>
      </c>
      <c r="S93" s="7"/>
    </row>
    <row r="94" spans="1:19" ht="14.25" customHeight="1">
      <c r="A94" s="126">
        <v>3292</v>
      </c>
      <c r="B94" s="248" t="s">
        <v>63</v>
      </c>
      <c r="C94" s="280">
        <f>SUM(D94:P94)</f>
        <v>1599</v>
      </c>
      <c r="D94" s="317"/>
      <c r="E94" s="595"/>
      <c r="F94" s="595"/>
      <c r="G94" s="318"/>
      <c r="H94" s="233"/>
      <c r="I94" s="234"/>
      <c r="J94" s="234"/>
      <c r="K94" s="547">
        <v>1599</v>
      </c>
      <c r="L94" s="234"/>
      <c r="M94" s="234"/>
      <c r="N94" s="234"/>
      <c r="O94" s="234"/>
      <c r="P94" s="233"/>
      <c r="Q94" s="235"/>
      <c r="R94" s="358"/>
      <c r="S94" s="7"/>
    </row>
    <row r="95" spans="1:19" ht="14.25" customHeight="1">
      <c r="A95" s="126">
        <v>3293</v>
      </c>
      <c r="B95" s="248" t="s">
        <v>64</v>
      </c>
      <c r="C95" s="280">
        <f>SUM(D95:P95)</f>
        <v>66</v>
      </c>
      <c r="D95" s="317"/>
      <c r="E95" s="595"/>
      <c r="F95" s="595"/>
      <c r="G95" s="318"/>
      <c r="H95" s="233"/>
      <c r="I95" s="234"/>
      <c r="J95" s="234"/>
      <c r="K95" s="547">
        <v>66</v>
      </c>
      <c r="L95" s="234"/>
      <c r="M95" s="234"/>
      <c r="N95" s="234"/>
      <c r="O95" s="234"/>
      <c r="P95" s="233"/>
      <c r="Q95" s="235"/>
      <c r="R95" s="358"/>
      <c r="S95" s="7"/>
    </row>
    <row r="96" spans="1:19" ht="14.25" customHeight="1">
      <c r="A96" s="126">
        <v>3295</v>
      </c>
      <c r="B96" s="248" t="s">
        <v>53</v>
      </c>
      <c r="C96" s="280">
        <f>SUM(D96:P96)</f>
        <v>0</v>
      </c>
      <c r="D96" s="317"/>
      <c r="E96" s="595"/>
      <c r="F96" s="595"/>
      <c r="G96" s="318"/>
      <c r="H96" s="233"/>
      <c r="I96" s="234"/>
      <c r="J96" s="234"/>
      <c r="K96" s="547"/>
      <c r="L96" s="234"/>
      <c r="M96" s="234"/>
      <c r="N96" s="234"/>
      <c r="O96" s="234"/>
      <c r="P96" s="233"/>
      <c r="Q96" s="235"/>
      <c r="R96" s="358"/>
      <c r="S96" s="7"/>
    </row>
    <row r="97" spans="1:19" ht="13.5" customHeight="1" thickBot="1">
      <c r="A97" s="227">
        <v>3299</v>
      </c>
      <c r="B97" s="247" t="s">
        <v>9</v>
      </c>
      <c r="C97" s="292">
        <f>SUM(D97:P97)</f>
        <v>7886</v>
      </c>
      <c r="D97" s="316"/>
      <c r="E97" s="594"/>
      <c r="F97" s="594"/>
      <c r="G97" s="228"/>
      <c r="H97" s="229"/>
      <c r="I97" s="230"/>
      <c r="J97" s="230"/>
      <c r="K97" s="546">
        <v>7886</v>
      </c>
      <c r="L97" s="230"/>
      <c r="M97" s="230"/>
      <c r="N97" s="230"/>
      <c r="O97" s="230"/>
      <c r="P97" s="229"/>
      <c r="Q97" s="231"/>
      <c r="R97" s="232"/>
      <c r="S97" s="7"/>
    </row>
    <row r="98" spans="1:19" ht="14.25" customHeight="1" thickBot="1">
      <c r="A98" s="113">
        <v>34</v>
      </c>
      <c r="B98" s="197" t="s">
        <v>10</v>
      </c>
      <c r="C98" s="191">
        <f>C99</f>
        <v>2118</v>
      </c>
      <c r="D98" s="151">
        <f aca="true" t="shared" si="28" ref="D98:P98">D99</f>
        <v>0</v>
      </c>
      <c r="E98" s="563"/>
      <c r="F98" s="563"/>
      <c r="G98" s="117">
        <f t="shared" si="28"/>
        <v>0</v>
      </c>
      <c r="H98" s="116">
        <f t="shared" si="28"/>
        <v>0</v>
      </c>
      <c r="I98" s="118">
        <f t="shared" si="28"/>
        <v>0</v>
      </c>
      <c r="J98" s="118">
        <f t="shared" si="28"/>
        <v>0</v>
      </c>
      <c r="K98" s="118">
        <f t="shared" si="28"/>
        <v>2118</v>
      </c>
      <c r="L98" s="118">
        <f t="shared" si="28"/>
        <v>0</v>
      </c>
      <c r="M98" s="118">
        <f t="shared" si="28"/>
        <v>0</v>
      </c>
      <c r="N98" s="118"/>
      <c r="O98" s="118">
        <f t="shared" si="28"/>
        <v>0</v>
      </c>
      <c r="P98" s="116">
        <f t="shared" si="28"/>
        <v>0</v>
      </c>
      <c r="Q98" s="115">
        <v>2230</v>
      </c>
      <c r="R98" s="152">
        <v>2230</v>
      </c>
      <c r="S98" s="7"/>
    </row>
    <row r="99" spans="1:19" ht="14.25" customHeight="1">
      <c r="A99" s="104">
        <v>343</v>
      </c>
      <c r="B99" s="198" t="s">
        <v>24</v>
      </c>
      <c r="C99" s="293">
        <f>SUM(C100:C101)</f>
        <v>2118</v>
      </c>
      <c r="D99" s="154">
        <f>SUM(D100:D101)</f>
        <v>0</v>
      </c>
      <c r="E99" s="578"/>
      <c r="F99" s="578"/>
      <c r="G99" s="155">
        <f aca="true" t="shared" si="29" ref="G99:M99">SUM(G100:G101)</f>
        <v>0</v>
      </c>
      <c r="H99" s="188">
        <f t="shared" si="29"/>
        <v>0</v>
      </c>
      <c r="I99" s="156">
        <f t="shared" si="29"/>
        <v>0</v>
      </c>
      <c r="J99" s="156">
        <f t="shared" si="29"/>
        <v>0</v>
      </c>
      <c r="K99" s="156">
        <f t="shared" si="29"/>
        <v>2118</v>
      </c>
      <c r="L99" s="156">
        <f t="shared" si="29"/>
        <v>0</v>
      </c>
      <c r="M99" s="156">
        <f t="shared" si="29"/>
        <v>0</v>
      </c>
      <c r="N99" s="156"/>
      <c r="O99" s="156">
        <f>SUM(O100:O101)</f>
        <v>0</v>
      </c>
      <c r="P99" s="188">
        <f>SUM(P100:P101)</f>
        <v>0</v>
      </c>
      <c r="Q99" s="183">
        <v>2230</v>
      </c>
      <c r="R99" s="157">
        <v>2230</v>
      </c>
      <c r="S99" s="7"/>
    </row>
    <row r="100" spans="1:19" ht="14.25" customHeight="1">
      <c r="A100" s="77">
        <v>3431</v>
      </c>
      <c r="B100" s="79" t="s">
        <v>65</v>
      </c>
      <c r="C100" s="280">
        <f>SUM(D100:P100)</f>
        <v>106</v>
      </c>
      <c r="D100" s="206"/>
      <c r="E100" s="568"/>
      <c r="F100" s="568"/>
      <c r="G100" s="89"/>
      <c r="H100" s="88"/>
      <c r="I100" s="90"/>
      <c r="J100" s="90"/>
      <c r="K100" s="90">
        <v>106</v>
      </c>
      <c r="L100" s="90"/>
      <c r="M100" s="90"/>
      <c r="N100" s="90"/>
      <c r="O100" s="90"/>
      <c r="P100" s="88"/>
      <c r="Q100" s="123"/>
      <c r="R100" s="127"/>
      <c r="S100" s="7"/>
    </row>
    <row r="101" spans="1:19" ht="14.25" customHeight="1">
      <c r="A101" s="77">
        <v>3433</v>
      </c>
      <c r="B101" s="79" t="s">
        <v>66</v>
      </c>
      <c r="C101" s="280">
        <f>SUM(D101:P101)</f>
        <v>2012</v>
      </c>
      <c r="D101" s="206"/>
      <c r="E101" s="568"/>
      <c r="F101" s="568"/>
      <c r="G101" s="89"/>
      <c r="H101" s="88"/>
      <c r="I101" s="90"/>
      <c r="J101" s="90"/>
      <c r="K101" s="90">
        <v>2012</v>
      </c>
      <c r="L101" s="90"/>
      <c r="M101" s="90"/>
      <c r="N101" s="90"/>
      <c r="O101" s="90"/>
      <c r="P101" s="88"/>
      <c r="Q101" s="123"/>
      <c r="R101" s="127"/>
      <c r="S101" s="7"/>
    </row>
    <row r="102" spans="1:19" ht="29.25" customHeight="1">
      <c r="A102" s="658" t="s">
        <v>69</v>
      </c>
      <c r="B102" s="659" t="s">
        <v>132</v>
      </c>
      <c r="C102" s="643">
        <v>18600</v>
      </c>
      <c r="D102" s="704"/>
      <c r="E102" s="705"/>
      <c r="F102" s="705"/>
      <c r="G102" s="644"/>
      <c r="H102" s="643"/>
      <c r="I102" s="645"/>
      <c r="J102" s="645"/>
      <c r="K102" s="645"/>
      <c r="L102" s="645"/>
      <c r="M102" s="645"/>
      <c r="N102" s="731">
        <v>18600</v>
      </c>
      <c r="O102" s="645"/>
      <c r="P102" s="643"/>
      <c r="Q102" s="646"/>
      <c r="R102" s="647"/>
      <c r="S102" s="7"/>
    </row>
    <row r="103" spans="1:19" ht="14.25" customHeight="1">
      <c r="A103" s="706">
        <v>3</v>
      </c>
      <c r="B103" s="707" t="s">
        <v>11</v>
      </c>
      <c r="C103" s="708">
        <v>18600</v>
      </c>
      <c r="D103" s="709"/>
      <c r="E103" s="710"/>
      <c r="F103" s="710"/>
      <c r="G103" s="711"/>
      <c r="H103" s="708"/>
      <c r="I103" s="712"/>
      <c r="J103" s="712"/>
      <c r="K103" s="712"/>
      <c r="L103" s="712"/>
      <c r="M103" s="712"/>
      <c r="N103" s="732">
        <v>18600</v>
      </c>
      <c r="O103" s="712"/>
      <c r="P103" s="708"/>
      <c r="Q103" s="713"/>
      <c r="R103" s="714"/>
      <c r="S103" s="7"/>
    </row>
    <row r="104" spans="1:19" ht="14.25" customHeight="1">
      <c r="A104" s="706">
        <v>32</v>
      </c>
      <c r="B104" s="707" t="s">
        <v>8</v>
      </c>
      <c r="C104" s="708">
        <v>18600</v>
      </c>
      <c r="D104" s="709"/>
      <c r="E104" s="710"/>
      <c r="F104" s="710"/>
      <c r="G104" s="711"/>
      <c r="H104" s="708"/>
      <c r="I104" s="712"/>
      <c r="J104" s="712"/>
      <c r="K104" s="712"/>
      <c r="L104" s="712"/>
      <c r="M104" s="712"/>
      <c r="N104" s="732">
        <v>18600</v>
      </c>
      <c r="O104" s="712"/>
      <c r="P104" s="708"/>
      <c r="Q104" s="713"/>
      <c r="R104" s="714"/>
      <c r="S104" s="7"/>
    </row>
    <row r="105" spans="1:19" ht="14.25" customHeight="1">
      <c r="A105" s="715">
        <v>322</v>
      </c>
      <c r="B105" s="716" t="s">
        <v>25</v>
      </c>
      <c r="C105" s="717">
        <v>18600</v>
      </c>
      <c r="D105" s="718"/>
      <c r="E105" s="719"/>
      <c r="F105" s="719"/>
      <c r="G105" s="720"/>
      <c r="H105" s="717"/>
      <c r="I105" s="721"/>
      <c r="J105" s="721"/>
      <c r="K105" s="721"/>
      <c r="L105" s="721"/>
      <c r="M105" s="721"/>
      <c r="N105" s="730">
        <v>18600</v>
      </c>
      <c r="O105" s="721"/>
      <c r="P105" s="717"/>
      <c r="Q105" s="722"/>
      <c r="R105" s="723"/>
      <c r="S105" s="7"/>
    </row>
    <row r="106" spans="1:19" ht="27.75" customHeight="1">
      <c r="A106" s="227">
        <v>3221</v>
      </c>
      <c r="B106" s="626" t="s">
        <v>72</v>
      </c>
      <c r="C106" s="237">
        <v>2000</v>
      </c>
      <c r="D106" s="214"/>
      <c r="E106" s="600"/>
      <c r="F106" s="600"/>
      <c r="G106" s="124"/>
      <c r="H106" s="237"/>
      <c r="I106" s="125"/>
      <c r="J106" s="125"/>
      <c r="K106" s="125"/>
      <c r="L106" s="125"/>
      <c r="M106" s="125"/>
      <c r="N106" s="125">
        <v>2000</v>
      </c>
      <c r="O106" s="125"/>
      <c r="P106" s="237"/>
      <c r="Q106" s="238"/>
      <c r="R106" s="256"/>
      <c r="S106" s="7"/>
    </row>
    <row r="107" spans="1:19" ht="14.25" customHeight="1" thickBot="1">
      <c r="A107" s="227">
        <v>3225</v>
      </c>
      <c r="B107" s="626" t="s">
        <v>92</v>
      </c>
      <c r="C107" s="237">
        <v>16600</v>
      </c>
      <c r="D107" s="214"/>
      <c r="E107" s="600"/>
      <c r="F107" s="600"/>
      <c r="G107" s="124"/>
      <c r="H107" s="237"/>
      <c r="I107" s="125"/>
      <c r="J107" s="125"/>
      <c r="K107" s="125"/>
      <c r="L107" s="125"/>
      <c r="M107" s="125"/>
      <c r="N107" s="125">
        <v>16600</v>
      </c>
      <c r="O107" s="125"/>
      <c r="P107" s="237"/>
      <c r="Q107" s="238"/>
      <c r="R107" s="256"/>
      <c r="S107" s="7"/>
    </row>
    <row r="108" spans="1:19" ht="28.5" customHeight="1" thickBot="1">
      <c r="A108" s="215" t="s">
        <v>69</v>
      </c>
      <c r="B108" s="445" t="s">
        <v>79</v>
      </c>
      <c r="C108" s="216"/>
      <c r="D108" s="301"/>
      <c r="E108" s="570"/>
      <c r="F108" s="570"/>
      <c r="G108" s="302"/>
      <c r="H108" s="216"/>
      <c r="I108" s="217"/>
      <c r="J108" s="217"/>
      <c r="K108" s="217"/>
      <c r="L108" s="217"/>
      <c r="M108" s="217"/>
      <c r="N108" s="217"/>
      <c r="O108" s="217"/>
      <c r="P108" s="216"/>
      <c r="Q108" s="257"/>
      <c r="R108" s="350"/>
      <c r="S108" s="7"/>
    </row>
    <row r="109" spans="1:19" ht="14.25" customHeight="1" thickBot="1">
      <c r="A109" s="110">
        <v>3</v>
      </c>
      <c r="B109" s="185" t="s">
        <v>11</v>
      </c>
      <c r="C109" s="294">
        <f>C110</f>
        <v>269</v>
      </c>
      <c r="D109" s="319">
        <f aca="true" t="shared" si="30" ref="D109:R111">D110</f>
        <v>0</v>
      </c>
      <c r="E109" s="596"/>
      <c r="F109" s="596"/>
      <c r="G109" s="320">
        <f t="shared" si="30"/>
        <v>0</v>
      </c>
      <c r="H109" s="334">
        <f t="shared" si="30"/>
        <v>0</v>
      </c>
      <c r="I109" s="343">
        <f t="shared" si="30"/>
        <v>269</v>
      </c>
      <c r="J109" s="343">
        <f t="shared" si="30"/>
        <v>0</v>
      </c>
      <c r="K109" s="343">
        <f t="shared" si="30"/>
        <v>0</v>
      </c>
      <c r="L109" s="343">
        <f t="shared" si="30"/>
        <v>0</v>
      </c>
      <c r="M109" s="343">
        <f t="shared" si="30"/>
        <v>0</v>
      </c>
      <c r="N109" s="343"/>
      <c r="O109" s="343">
        <f t="shared" si="30"/>
        <v>0</v>
      </c>
      <c r="P109" s="334">
        <f t="shared" si="30"/>
        <v>0</v>
      </c>
      <c r="Q109" s="273">
        <f t="shared" si="30"/>
        <v>3504</v>
      </c>
      <c r="R109" s="359">
        <f t="shared" si="30"/>
        <v>3504</v>
      </c>
      <c r="S109" s="7"/>
    </row>
    <row r="110" spans="1:19" ht="14.25" customHeight="1" thickBot="1">
      <c r="A110" s="113">
        <v>32</v>
      </c>
      <c r="B110" s="197" t="s">
        <v>8</v>
      </c>
      <c r="C110" s="290">
        <f>C111</f>
        <v>269</v>
      </c>
      <c r="D110" s="312">
        <f aca="true" t="shared" si="31" ref="D110:P110">D111</f>
        <v>0</v>
      </c>
      <c r="E110" s="597"/>
      <c r="F110" s="597"/>
      <c r="G110" s="313">
        <f t="shared" si="31"/>
        <v>0</v>
      </c>
      <c r="H110" s="332">
        <f t="shared" si="31"/>
        <v>0</v>
      </c>
      <c r="I110" s="341">
        <f t="shared" si="31"/>
        <v>269</v>
      </c>
      <c r="J110" s="341">
        <f t="shared" si="31"/>
        <v>0</v>
      </c>
      <c r="K110" s="341">
        <f t="shared" si="31"/>
        <v>0</v>
      </c>
      <c r="L110" s="341">
        <f t="shared" si="31"/>
        <v>0</v>
      </c>
      <c r="M110" s="341">
        <f t="shared" si="31"/>
        <v>0</v>
      </c>
      <c r="N110" s="341"/>
      <c r="O110" s="341">
        <f t="shared" si="31"/>
        <v>0</v>
      </c>
      <c r="P110" s="332">
        <f t="shared" si="31"/>
        <v>0</v>
      </c>
      <c r="Q110" s="274">
        <v>3504</v>
      </c>
      <c r="R110" s="356">
        <v>3504</v>
      </c>
      <c r="S110" s="7"/>
    </row>
    <row r="111" spans="1:19" ht="14.25" customHeight="1" thickBot="1">
      <c r="A111" s="245">
        <v>322</v>
      </c>
      <c r="B111" s="255" t="s">
        <v>25</v>
      </c>
      <c r="C111" s="433">
        <f>C112</f>
        <v>269</v>
      </c>
      <c r="D111" s="434">
        <f t="shared" si="30"/>
        <v>0</v>
      </c>
      <c r="E111" s="598"/>
      <c r="F111" s="598"/>
      <c r="G111" s="435">
        <f t="shared" si="30"/>
        <v>0</v>
      </c>
      <c r="H111" s="436">
        <f t="shared" si="30"/>
        <v>0</v>
      </c>
      <c r="I111" s="437">
        <f t="shared" si="30"/>
        <v>269</v>
      </c>
      <c r="J111" s="437">
        <f t="shared" si="30"/>
        <v>0</v>
      </c>
      <c r="K111" s="437">
        <f t="shared" si="30"/>
        <v>0</v>
      </c>
      <c r="L111" s="437">
        <f t="shared" si="30"/>
        <v>0</v>
      </c>
      <c r="M111" s="437">
        <f t="shared" si="30"/>
        <v>0</v>
      </c>
      <c r="N111" s="437"/>
      <c r="O111" s="437">
        <f t="shared" si="30"/>
        <v>0</v>
      </c>
      <c r="P111" s="436">
        <f t="shared" si="30"/>
        <v>0</v>
      </c>
      <c r="Q111" s="438">
        <f t="shared" si="30"/>
        <v>0</v>
      </c>
      <c r="R111" s="439">
        <f t="shared" si="30"/>
        <v>0</v>
      </c>
      <c r="S111" s="7"/>
    </row>
    <row r="112" spans="1:19" ht="27" customHeight="1" thickBot="1">
      <c r="A112" s="430">
        <v>3221</v>
      </c>
      <c r="B112" s="431" t="s">
        <v>72</v>
      </c>
      <c r="C112" s="432">
        <f>SUM(D112:P112)</f>
        <v>269</v>
      </c>
      <c r="D112" s="307"/>
      <c r="E112" s="574"/>
      <c r="F112" s="574"/>
      <c r="G112" s="221"/>
      <c r="H112" s="220"/>
      <c r="I112" s="222">
        <v>269</v>
      </c>
      <c r="J112" s="222">
        <v>0</v>
      </c>
      <c r="K112" s="222"/>
      <c r="L112" s="222"/>
      <c r="M112" s="222"/>
      <c r="N112" s="222"/>
      <c r="O112" s="222"/>
      <c r="P112" s="220"/>
      <c r="Q112" s="223"/>
      <c r="R112" s="224"/>
      <c r="S112" s="7"/>
    </row>
    <row r="113" spans="1:19" ht="27" customHeight="1" thickBot="1">
      <c r="A113" s="648" t="s">
        <v>69</v>
      </c>
      <c r="B113" s="649" t="s">
        <v>127</v>
      </c>
      <c r="C113" s="650"/>
      <c r="D113" s="651"/>
      <c r="E113" s="652"/>
      <c r="F113" s="652"/>
      <c r="G113" s="653"/>
      <c r="H113" s="654"/>
      <c r="I113" s="655"/>
      <c r="J113" s="655"/>
      <c r="K113" s="655"/>
      <c r="L113" s="655"/>
      <c r="M113" s="655"/>
      <c r="N113" s="655"/>
      <c r="O113" s="655"/>
      <c r="P113" s="654"/>
      <c r="Q113" s="656"/>
      <c r="R113" s="657"/>
      <c r="S113" s="7"/>
    </row>
    <row r="114" spans="1:19" ht="27" customHeight="1" thickBot="1">
      <c r="A114" s="631">
        <v>3</v>
      </c>
      <c r="B114" s="632" t="s">
        <v>11</v>
      </c>
      <c r="C114" s="633">
        <v>7555</v>
      </c>
      <c r="D114" s="307"/>
      <c r="E114" s="574"/>
      <c r="F114" s="574"/>
      <c r="G114" s="221"/>
      <c r="H114" s="220"/>
      <c r="I114" s="634">
        <v>7555</v>
      </c>
      <c r="J114" s="222"/>
      <c r="K114" s="222"/>
      <c r="L114" s="222"/>
      <c r="M114" s="222"/>
      <c r="N114" s="222"/>
      <c r="O114" s="222"/>
      <c r="P114" s="220"/>
      <c r="Q114" s="223"/>
      <c r="R114" s="224"/>
      <c r="S114" s="7"/>
    </row>
    <row r="115" spans="1:19" ht="27" customHeight="1" thickBot="1">
      <c r="A115" s="631">
        <v>32</v>
      </c>
      <c r="B115" s="632" t="s">
        <v>8</v>
      </c>
      <c r="C115" s="633">
        <v>7555</v>
      </c>
      <c r="D115" s="307"/>
      <c r="E115" s="574"/>
      <c r="F115" s="574"/>
      <c r="G115" s="221"/>
      <c r="H115" s="220"/>
      <c r="I115" s="634">
        <v>7555</v>
      </c>
      <c r="J115" s="222"/>
      <c r="K115" s="222"/>
      <c r="L115" s="222"/>
      <c r="M115" s="222"/>
      <c r="N115" s="222"/>
      <c r="O115" s="222"/>
      <c r="P115" s="220"/>
      <c r="Q115" s="223"/>
      <c r="R115" s="224"/>
      <c r="S115" s="7"/>
    </row>
    <row r="116" spans="1:19" ht="27" customHeight="1" thickBot="1">
      <c r="A116" s="631">
        <v>322</v>
      </c>
      <c r="B116" s="632" t="s">
        <v>25</v>
      </c>
      <c r="C116" s="633">
        <v>7555</v>
      </c>
      <c r="D116" s="307"/>
      <c r="E116" s="574"/>
      <c r="F116" s="574"/>
      <c r="G116" s="221"/>
      <c r="H116" s="220"/>
      <c r="I116" s="634">
        <v>7555</v>
      </c>
      <c r="J116" s="222"/>
      <c r="K116" s="222"/>
      <c r="L116" s="222"/>
      <c r="M116" s="222"/>
      <c r="N116" s="222"/>
      <c r="O116" s="222"/>
      <c r="P116" s="220"/>
      <c r="Q116" s="223"/>
      <c r="R116" s="224"/>
      <c r="S116" s="7"/>
    </row>
    <row r="117" spans="1:19" ht="27" customHeight="1" thickBot="1">
      <c r="A117" s="629">
        <v>3221</v>
      </c>
      <c r="B117" s="630" t="s">
        <v>72</v>
      </c>
      <c r="C117" s="220">
        <v>7555</v>
      </c>
      <c r="D117" s="307"/>
      <c r="E117" s="574"/>
      <c r="F117" s="574"/>
      <c r="G117" s="221"/>
      <c r="H117" s="220"/>
      <c r="I117" s="222">
        <v>7555</v>
      </c>
      <c r="J117" s="222"/>
      <c r="K117" s="222"/>
      <c r="L117" s="222"/>
      <c r="M117" s="222"/>
      <c r="N117" s="222"/>
      <c r="O117" s="222"/>
      <c r="P117" s="220"/>
      <c r="Q117" s="223"/>
      <c r="R117" s="224"/>
      <c r="S117" s="7"/>
    </row>
    <row r="118" spans="1:19" ht="27" customHeight="1" thickBot="1">
      <c r="A118" s="215" t="s">
        <v>69</v>
      </c>
      <c r="B118" s="500" t="s">
        <v>101</v>
      </c>
      <c r="C118" s="216"/>
      <c r="D118" s="301"/>
      <c r="E118" s="570"/>
      <c r="F118" s="570"/>
      <c r="G118" s="302"/>
      <c r="H118" s="216"/>
      <c r="I118" s="217"/>
      <c r="J118" s="217"/>
      <c r="K118" s="217"/>
      <c r="L118" s="217"/>
      <c r="M118" s="217"/>
      <c r="N118" s="217"/>
      <c r="O118" s="217"/>
      <c r="P118" s="216"/>
      <c r="Q118" s="257"/>
      <c r="R118" s="350"/>
      <c r="S118" s="7"/>
    </row>
    <row r="119" spans="1:19" ht="14.25" customHeight="1" thickBot="1">
      <c r="A119" s="110">
        <v>3</v>
      </c>
      <c r="B119" s="185" t="s">
        <v>11</v>
      </c>
      <c r="C119" s="294">
        <f>C120</f>
        <v>0</v>
      </c>
      <c r="D119" s="319">
        <f aca="true" t="shared" si="32" ref="D119:R121">D120</f>
        <v>0</v>
      </c>
      <c r="E119" s="596"/>
      <c r="F119" s="596"/>
      <c r="G119" s="320">
        <f t="shared" si="32"/>
        <v>0</v>
      </c>
      <c r="H119" s="334">
        <f t="shared" si="32"/>
        <v>0</v>
      </c>
      <c r="I119" s="343">
        <f t="shared" si="32"/>
        <v>0</v>
      </c>
      <c r="J119" s="343">
        <f t="shared" si="32"/>
        <v>0</v>
      </c>
      <c r="K119" s="343">
        <f t="shared" si="32"/>
        <v>0</v>
      </c>
      <c r="L119" s="343">
        <f t="shared" si="32"/>
        <v>0</v>
      </c>
      <c r="M119" s="343">
        <f t="shared" si="32"/>
        <v>0</v>
      </c>
      <c r="N119" s="343"/>
      <c r="O119" s="343">
        <f t="shared" si="32"/>
        <v>0</v>
      </c>
      <c r="P119" s="334">
        <f t="shared" si="32"/>
        <v>0</v>
      </c>
      <c r="Q119" s="273">
        <f t="shared" si="32"/>
        <v>0</v>
      </c>
      <c r="R119" s="359">
        <f t="shared" si="32"/>
        <v>0</v>
      </c>
      <c r="S119" s="7"/>
    </row>
    <row r="120" spans="1:19" ht="14.25" customHeight="1" thickBot="1">
      <c r="A120" s="113">
        <v>32</v>
      </c>
      <c r="B120" s="197" t="s">
        <v>8</v>
      </c>
      <c r="C120" s="290">
        <f>C121</f>
        <v>0</v>
      </c>
      <c r="D120" s="312">
        <f t="shared" si="32"/>
        <v>0</v>
      </c>
      <c r="E120" s="597"/>
      <c r="F120" s="597"/>
      <c r="G120" s="313">
        <f t="shared" si="32"/>
        <v>0</v>
      </c>
      <c r="H120" s="332">
        <f t="shared" si="32"/>
        <v>0</v>
      </c>
      <c r="I120" s="341">
        <f t="shared" si="32"/>
        <v>0</v>
      </c>
      <c r="J120" s="341">
        <f t="shared" si="32"/>
        <v>0</v>
      </c>
      <c r="K120" s="341">
        <f t="shared" si="32"/>
        <v>0</v>
      </c>
      <c r="L120" s="341">
        <f t="shared" si="32"/>
        <v>0</v>
      </c>
      <c r="M120" s="341">
        <f t="shared" si="32"/>
        <v>0</v>
      </c>
      <c r="N120" s="341"/>
      <c r="O120" s="341">
        <f t="shared" si="32"/>
        <v>0</v>
      </c>
      <c r="P120" s="332">
        <f t="shared" si="32"/>
        <v>0</v>
      </c>
      <c r="Q120" s="274"/>
      <c r="R120" s="356"/>
      <c r="S120" s="7"/>
    </row>
    <row r="121" spans="1:19" ht="26.25" customHeight="1" thickBot="1">
      <c r="A121" s="245">
        <v>324</v>
      </c>
      <c r="B121" s="255" t="s">
        <v>100</v>
      </c>
      <c r="C121" s="433">
        <f>C122</f>
        <v>0</v>
      </c>
      <c r="D121" s="434">
        <f>D122</f>
        <v>0</v>
      </c>
      <c r="E121" s="598"/>
      <c r="F121" s="598"/>
      <c r="G121" s="435">
        <f t="shared" si="32"/>
        <v>0</v>
      </c>
      <c r="H121" s="436">
        <f t="shared" si="32"/>
        <v>0</v>
      </c>
      <c r="I121" s="437">
        <f t="shared" si="32"/>
        <v>0</v>
      </c>
      <c r="J121" s="437">
        <f t="shared" si="32"/>
        <v>0</v>
      </c>
      <c r="K121" s="437">
        <f t="shared" si="32"/>
        <v>0</v>
      </c>
      <c r="L121" s="437">
        <f t="shared" si="32"/>
        <v>0</v>
      </c>
      <c r="M121" s="437">
        <f t="shared" si="32"/>
        <v>0</v>
      </c>
      <c r="N121" s="437"/>
      <c r="O121" s="437">
        <f t="shared" si="32"/>
        <v>0</v>
      </c>
      <c r="P121" s="436">
        <f t="shared" si="32"/>
        <v>0</v>
      </c>
      <c r="Q121" s="438">
        <f t="shared" si="32"/>
        <v>0</v>
      </c>
      <c r="R121" s="439">
        <f t="shared" si="32"/>
        <v>0</v>
      </c>
      <c r="S121" s="7"/>
    </row>
    <row r="122" spans="1:19" ht="27" customHeight="1" thickBot="1">
      <c r="A122" s="430">
        <v>3241</v>
      </c>
      <c r="B122" s="431" t="s">
        <v>100</v>
      </c>
      <c r="C122" s="432">
        <f>SUM(D122:P122)</f>
        <v>0</v>
      </c>
      <c r="D122" s="307"/>
      <c r="E122" s="574"/>
      <c r="F122" s="574"/>
      <c r="G122" s="221"/>
      <c r="H122" s="220"/>
      <c r="I122" s="222"/>
      <c r="J122" s="222"/>
      <c r="K122" s="222"/>
      <c r="L122" s="222"/>
      <c r="M122" s="222"/>
      <c r="N122" s="222"/>
      <c r="O122" s="222"/>
      <c r="P122" s="220"/>
      <c r="Q122" s="223"/>
      <c r="R122" s="224"/>
      <c r="S122" s="7"/>
    </row>
    <row r="123" spans="1:19" ht="14.25" customHeight="1" thickBot="1">
      <c r="A123" s="215" t="s">
        <v>69</v>
      </c>
      <c r="B123" s="250" t="s">
        <v>81</v>
      </c>
      <c r="C123" s="216"/>
      <c r="D123" s="301"/>
      <c r="E123" s="570"/>
      <c r="F123" s="570"/>
      <c r="G123" s="302"/>
      <c r="H123" s="216"/>
      <c r="I123" s="217"/>
      <c r="J123" s="217"/>
      <c r="K123" s="217"/>
      <c r="L123" s="217"/>
      <c r="M123" s="217"/>
      <c r="N123" s="217"/>
      <c r="O123" s="217"/>
      <c r="P123" s="216"/>
      <c r="Q123" s="257"/>
      <c r="R123" s="350"/>
      <c r="S123" s="7"/>
    </row>
    <row r="124" spans="1:19" ht="14.25" customHeight="1" thickBot="1">
      <c r="A124" s="110">
        <v>3</v>
      </c>
      <c r="B124" s="185" t="s">
        <v>11</v>
      </c>
      <c r="C124" s="294">
        <f>C125</f>
        <v>1630</v>
      </c>
      <c r="D124" s="319">
        <f aca="true" t="shared" si="33" ref="D124:R125">D125</f>
        <v>0</v>
      </c>
      <c r="E124" s="596"/>
      <c r="F124" s="596"/>
      <c r="G124" s="320">
        <f t="shared" si="33"/>
        <v>0</v>
      </c>
      <c r="H124" s="334">
        <f t="shared" si="33"/>
        <v>0</v>
      </c>
      <c r="I124" s="343">
        <f t="shared" si="33"/>
        <v>0</v>
      </c>
      <c r="J124" s="343">
        <f t="shared" si="33"/>
        <v>0</v>
      </c>
      <c r="K124" s="343">
        <f t="shared" si="33"/>
        <v>0</v>
      </c>
      <c r="L124" s="343">
        <f t="shared" si="33"/>
        <v>0</v>
      </c>
      <c r="M124" s="343">
        <f t="shared" si="33"/>
        <v>1630</v>
      </c>
      <c r="N124" s="343"/>
      <c r="O124" s="343">
        <f t="shared" si="33"/>
        <v>0</v>
      </c>
      <c r="P124" s="334">
        <f t="shared" si="33"/>
        <v>0</v>
      </c>
      <c r="Q124" s="273">
        <f t="shared" si="33"/>
        <v>554</v>
      </c>
      <c r="R124" s="359">
        <f t="shared" si="33"/>
        <v>0</v>
      </c>
      <c r="S124" s="7"/>
    </row>
    <row r="125" spans="1:19" ht="14.25" customHeight="1" thickBot="1">
      <c r="A125" s="113">
        <v>32</v>
      </c>
      <c r="B125" s="197" t="s">
        <v>8</v>
      </c>
      <c r="C125" s="290">
        <f>C126</f>
        <v>1630</v>
      </c>
      <c r="D125" s="312">
        <f t="shared" si="33"/>
        <v>0</v>
      </c>
      <c r="E125" s="597"/>
      <c r="F125" s="597"/>
      <c r="G125" s="313">
        <f t="shared" si="33"/>
        <v>0</v>
      </c>
      <c r="H125" s="332">
        <f t="shared" si="33"/>
        <v>0</v>
      </c>
      <c r="I125" s="341">
        <f t="shared" si="33"/>
        <v>0</v>
      </c>
      <c r="J125" s="341">
        <f t="shared" si="33"/>
        <v>0</v>
      </c>
      <c r="K125" s="341">
        <f t="shared" si="33"/>
        <v>0</v>
      </c>
      <c r="L125" s="341">
        <f t="shared" si="33"/>
        <v>0</v>
      </c>
      <c r="M125" s="341">
        <f t="shared" si="33"/>
        <v>1630</v>
      </c>
      <c r="N125" s="341"/>
      <c r="O125" s="341">
        <f t="shared" si="33"/>
        <v>0</v>
      </c>
      <c r="P125" s="332">
        <f t="shared" si="33"/>
        <v>0</v>
      </c>
      <c r="Q125" s="274">
        <v>554</v>
      </c>
      <c r="R125" s="356">
        <v>0</v>
      </c>
      <c r="S125" s="7"/>
    </row>
    <row r="126" spans="1:19" ht="14.25" customHeight="1">
      <c r="A126" s="149">
        <v>322</v>
      </c>
      <c r="B126" s="251" t="s">
        <v>25</v>
      </c>
      <c r="C126" s="295">
        <f>C127+C129</f>
        <v>1630</v>
      </c>
      <c r="D126" s="321">
        <f aca="true" t="shared" si="34" ref="D126:R126">D129</f>
        <v>0</v>
      </c>
      <c r="E126" s="599"/>
      <c r="F126" s="599"/>
      <c r="G126" s="322">
        <f t="shared" si="34"/>
        <v>0</v>
      </c>
      <c r="H126" s="335">
        <f t="shared" si="34"/>
        <v>0</v>
      </c>
      <c r="I126" s="344">
        <f t="shared" si="34"/>
        <v>0</v>
      </c>
      <c r="J126" s="344">
        <f t="shared" si="34"/>
        <v>0</v>
      </c>
      <c r="K126" s="344">
        <f t="shared" si="34"/>
        <v>0</v>
      </c>
      <c r="L126" s="344">
        <f t="shared" si="34"/>
        <v>0</v>
      </c>
      <c r="M126" s="344">
        <f>M127+M129</f>
        <v>1630</v>
      </c>
      <c r="N126" s="344"/>
      <c r="O126" s="344">
        <f t="shared" si="34"/>
        <v>0</v>
      </c>
      <c r="P126" s="335">
        <f t="shared" si="34"/>
        <v>0</v>
      </c>
      <c r="Q126" s="266">
        <f t="shared" si="34"/>
        <v>0</v>
      </c>
      <c r="R126" s="360">
        <f t="shared" si="34"/>
        <v>0</v>
      </c>
      <c r="S126" s="7"/>
    </row>
    <row r="127" spans="1:19" ht="14.25" customHeight="1">
      <c r="A127" s="77">
        <v>3221</v>
      </c>
      <c r="B127" s="79" t="s">
        <v>72</v>
      </c>
      <c r="C127" s="284">
        <v>750</v>
      </c>
      <c r="D127" s="206"/>
      <c r="E127" s="568"/>
      <c r="F127" s="568"/>
      <c r="G127" s="89"/>
      <c r="H127" s="88"/>
      <c r="I127" s="90"/>
      <c r="J127" s="90"/>
      <c r="K127" s="90"/>
      <c r="L127" s="90"/>
      <c r="M127" s="90">
        <v>750</v>
      </c>
      <c r="N127" s="90"/>
      <c r="O127" s="90"/>
      <c r="P127" s="88"/>
      <c r="Q127" s="123"/>
      <c r="R127" s="127"/>
      <c r="S127" s="7"/>
    </row>
    <row r="128" spans="1:19" ht="14.25" customHeight="1">
      <c r="A128" s="724">
        <v>323</v>
      </c>
      <c r="B128" s="725" t="s">
        <v>23</v>
      </c>
      <c r="C128" s="726"/>
      <c r="D128" s="718"/>
      <c r="E128" s="719"/>
      <c r="F128" s="719"/>
      <c r="G128" s="720"/>
      <c r="H128" s="717"/>
      <c r="I128" s="721"/>
      <c r="J128" s="721"/>
      <c r="K128" s="721"/>
      <c r="L128" s="721"/>
      <c r="M128" s="721"/>
      <c r="N128" s="721"/>
      <c r="O128" s="721"/>
      <c r="P128" s="717"/>
      <c r="Q128" s="722"/>
      <c r="R128" s="723"/>
      <c r="S128" s="7"/>
    </row>
    <row r="129" spans="1:19" ht="12.75" customHeight="1">
      <c r="A129" s="192">
        <v>3239</v>
      </c>
      <c r="B129" s="194" t="s">
        <v>78</v>
      </c>
      <c r="C129" s="292">
        <v>880</v>
      </c>
      <c r="D129" s="214"/>
      <c r="E129" s="600"/>
      <c r="F129" s="600"/>
      <c r="G129" s="124"/>
      <c r="H129" s="237"/>
      <c r="I129" s="125"/>
      <c r="J129" s="125"/>
      <c r="K129" s="125"/>
      <c r="L129" s="125"/>
      <c r="M129" s="125">
        <v>880</v>
      </c>
      <c r="N129" s="125"/>
      <c r="O129" s="125"/>
      <c r="P129" s="237"/>
      <c r="Q129" s="238"/>
      <c r="R129" s="256"/>
      <c r="S129" s="7"/>
    </row>
    <row r="130" spans="1:19" ht="12.75" customHeight="1">
      <c r="A130" s="640" t="s">
        <v>69</v>
      </c>
      <c r="B130" s="641" t="s">
        <v>128</v>
      </c>
      <c r="C130" s="642"/>
      <c r="D130" s="642"/>
      <c r="E130" s="643"/>
      <c r="F130" s="643"/>
      <c r="G130" s="644"/>
      <c r="H130" s="643"/>
      <c r="I130" s="645"/>
      <c r="J130" s="645"/>
      <c r="K130" s="645"/>
      <c r="L130" s="645"/>
      <c r="M130" s="645"/>
      <c r="N130" s="645"/>
      <c r="O130" s="645"/>
      <c r="P130" s="643"/>
      <c r="Q130" s="646"/>
      <c r="R130" s="647"/>
      <c r="S130" s="7"/>
    </row>
    <row r="131" spans="1:19" ht="12.75" customHeight="1">
      <c r="A131" s="691">
        <v>3</v>
      </c>
      <c r="B131" s="692" t="s">
        <v>11</v>
      </c>
      <c r="C131" s="693">
        <v>28979</v>
      </c>
      <c r="D131" s="693"/>
      <c r="E131" s="694"/>
      <c r="F131" s="694"/>
      <c r="G131" s="695"/>
      <c r="H131" s="694"/>
      <c r="I131" s="696"/>
      <c r="J131" s="696"/>
      <c r="K131" s="696">
        <v>28979</v>
      </c>
      <c r="L131" s="697"/>
      <c r="M131" s="697"/>
      <c r="N131" s="697"/>
      <c r="O131" s="697"/>
      <c r="P131" s="698"/>
      <c r="Q131" s="699"/>
      <c r="R131" s="700"/>
      <c r="S131" s="7"/>
    </row>
    <row r="132" spans="1:19" ht="12.75" customHeight="1">
      <c r="A132" s="691">
        <v>32</v>
      </c>
      <c r="B132" s="692" t="s">
        <v>8</v>
      </c>
      <c r="C132" s="693">
        <v>28979</v>
      </c>
      <c r="D132" s="693"/>
      <c r="E132" s="694"/>
      <c r="F132" s="694"/>
      <c r="G132" s="695"/>
      <c r="H132" s="694"/>
      <c r="I132" s="696"/>
      <c r="J132" s="696"/>
      <c r="K132" s="696">
        <v>28979</v>
      </c>
      <c r="L132" s="697"/>
      <c r="M132" s="697"/>
      <c r="N132" s="697"/>
      <c r="O132" s="697"/>
      <c r="P132" s="698"/>
      <c r="Q132" s="699"/>
      <c r="R132" s="700"/>
      <c r="S132" s="7"/>
    </row>
    <row r="133" spans="1:19" ht="12.75" customHeight="1">
      <c r="A133" s="724">
        <v>322</v>
      </c>
      <c r="B133" s="725" t="s">
        <v>25</v>
      </c>
      <c r="C133" s="727">
        <v>28979</v>
      </c>
      <c r="D133" s="727"/>
      <c r="E133" s="728"/>
      <c r="F133" s="728"/>
      <c r="G133" s="729"/>
      <c r="H133" s="728"/>
      <c r="I133" s="730"/>
      <c r="J133" s="730"/>
      <c r="K133" s="730">
        <v>28979</v>
      </c>
      <c r="L133" s="721"/>
      <c r="M133" s="721"/>
      <c r="N133" s="721"/>
      <c r="O133" s="721"/>
      <c r="P133" s="717"/>
      <c r="Q133" s="722"/>
      <c r="R133" s="723"/>
      <c r="S133" s="7"/>
    </row>
    <row r="134" spans="1:19" ht="12.75" customHeight="1">
      <c r="A134" s="192">
        <v>3222</v>
      </c>
      <c r="B134" s="194" t="s">
        <v>55</v>
      </c>
      <c r="C134" s="292">
        <v>12000</v>
      </c>
      <c r="D134" s="292"/>
      <c r="E134" s="237"/>
      <c r="F134" s="237"/>
      <c r="G134" s="124"/>
      <c r="H134" s="237"/>
      <c r="I134" s="125"/>
      <c r="J134" s="125"/>
      <c r="K134" s="125">
        <v>12000</v>
      </c>
      <c r="L134" s="125"/>
      <c r="M134" s="125"/>
      <c r="N134" s="125"/>
      <c r="O134" s="125"/>
      <c r="P134" s="237"/>
      <c r="Q134" s="238"/>
      <c r="R134" s="256"/>
      <c r="S134" s="7"/>
    </row>
    <row r="135" spans="1:19" ht="12.75" customHeight="1">
      <c r="A135" s="192">
        <v>3224</v>
      </c>
      <c r="B135" s="194" t="s">
        <v>74</v>
      </c>
      <c r="C135" s="292">
        <v>2979</v>
      </c>
      <c r="D135" s="292"/>
      <c r="E135" s="237"/>
      <c r="F135" s="237"/>
      <c r="G135" s="124"/>
      <c r="H135" s="237"/>
      <c r="I135" s="125"/>
      <c r="J135" s="125"/>
      <c r="K135" s="125">
        <v>2979</v>
      </c>
      <c r="L135" s="125"/>
      <c r="M135" s="125"/>
      <c r="N135" s="125"/>
      <c r="O135" s="125"/>
      <c r="P135" s="237"/>
      <c r="Q135" s="238"/>
      <c r="R135" s="256"/>
      <c r="S135" s="7"/>
    </row>
    <row r="136" spans="1:19" ht="12.75" customHeight="1">
      <c r="A136" s="192">
        <v>3225</v>
      </c>
      <c r="B136" s="194" t="s">
        <v>92</v>
      </c>
      <c r="C136" s="292">
        <v>5000</v>
      </c>
      <c r="D136" s="292"/>
      <c r="E136" s="237"/>
      <c r="F136" s="237"/>
      <c r="G136" s="124"/>
      <c r="H136" s="237"/>
      <c r="I136" s="125"/>
      <c r="J136" s="125"/>
      <c r="K136" s="125">
        <v>5000</v>
      </c>
      <c r="L136" s="125"/>
      <c r="M136" s="125"/>
      <c r="N136" s="125"/>
      <c r="O136" s="125"/>
      <c r="P136" s="237"/>
      <c r="Q136" s="238"/>
      <c r="R136" s="256"/>
      <c r="S136" s="7"/>
    </row>
    <row r="137" spans="1:19" ht="12.75" customHeight="1">
      <c r="A137" s="622">
        <v>323</v>
      </c>
      <c r="B137" s="635" t="s">
        <v>23</v>
      </c>
      <c r="C137" s="636">
        <v>9000</v>
      </c>
      <c r="D137" s="636"/>
      <c r="E137" s="637"/>
      <c r="F137" s="637"/>
      <c r="G137" s="638"/>
      <c r="H137" s="637"/>
      <c r="I137" s="639"/>
      <c r="J137" s="639"/>
      <c r="K137" s="639">
        <v>9000</v>
      </c>
      <c r="L137" s="125"/>
      <c r="M137" s="125"/>
      <c r="N137" s="125"/>
      <c r="O137" s="125"/>
      <c r="P137" s="237"/>
      <c r="Q137" s="238"/>
      <c r="R137" s="256"/>
      <c r="S137" s="7"/>
    </row>
    <row r="138" spans="1:19" ht="12.75" customHeight="1">
      <c r="A138" s="192">
        <v>3232</v>
      </c>
      <c r="B138" s="194" t="s">
        <v>77</v>
      </c>
      <c r="C138" s="292">
        <v>9000</v>
      </c>
      <c r="D138" s="292"/>
      <c r="E138" s="237"/>
      <c r="F138" s="237"/>
      <c r="G138" s="124"/>
      <c r="H138" s="237"/>
      <c r="I138" s="125"/>
      <c r="J138" s="125"/>
      <c r="K138" s="125">
        <v>9000</v>
      </c>
      <c r="L138" s="125"/>
      <c r="M138" s="125"/>
      <c r="N138" s="125"/>
      <c r="O138" s="125"/>
      <c r="P138" s="237"/>
      <c r="Q138" s="238"/>
      <c r="R138" s="256"/>
      <c r="S138" s="7"/>
    </row>
    <row r="139" spans="1:19" ht="12.75" customHeight="1">
      <c r="A139" s="640" t="s">
        <v>69</v>
      </c>
      <c r="B139" s="641" t="s">
        <v>129</v>
      </c>
      <c r="C139" s="642"/>
      <c r="D139" s="642"/>
      <c r="E139" s="643"/>
      <c r="F139" s="643"/>
      <c r="G139" s="644"/>
      <c r="H139" s="643"/>
      <c r="I139" s="645"/>
      <c r="J139" s="645"/>
      <c r="K139" s="645"/>
      <c r="L139" s="645"/>
      <c r="M139" s="645"/>
      <c r="N139" s="645"/>
      <c r="O139" s="645"/>
      <c r="P139" s="643"/>
      <c r="Q139" s="646"/>
      <c r="R139" s="647"/>
      <c r="S139" s="7"/>
    </row>
    <row r="140" spans="1:19" ht="12.75" customHeight="1">
      <c r="A140" s="691">
        <v>3</v>
      </c>
      <c r="B140" s="692" t="s">
        <v>11</v>
      </c>
      <c r="C140" s="693">
        <v>685</v>
      </c>
      <c r="D140" s="693"/>
      <c r="E140" s="694"/>
      <c r="F140" s="694"/>
      <c r="G140" s="695"/>
      <c r="H140" s="694"/>
      <c r="I140" s="696"/>
      <c r="J140" s="696"/>
      <c r="K140" s="696"/>
      <c r="L140" s="696"/>
      <c r="M140" s="696"/>
      <c r="N140" s="696"/>
      <c r="O140" s="696">
        <v>685</v>
      </c>
      <c r="P140" s="698"/>
      <c r="Q140" s="699"/>
      <c r="R140" s="700"/>
      <c r="S140" s="7"/>
    </row>
    <row r="141" spans="1:19" ht="12.75" customHeight="1">
      <c r="A141" s="691">
        <v>32</v>
      </c>
      <c r="B141" s="692" t="s">
        <v>8</v>
      </c>
      <c r="C141" s="693">
        <v>685</v>
      </c>
      <c r="D141" s="693"/>
      <c r="E141" s="694"/>
      <c r="F141" s="694"/>
      <c r="G141" s="695"/>
      <c r="H141" s="694"/>
      <c r="I141" s="696"/>
      <c r="J141" s="696"/>
      <c r="K141" s="696"/>
      <c r="L141" s="696"/>
      <c r="M141" s="696"/>
      <c r="N141" s="696"/>
      <c r="O141" s="696">
        <v>685</v>
      </c>
      <c r="P141" s="698"/>
      <c r="Q141" s="699"/>
      <c r="R141" s="700"/>
      <c r="S141" s="7"/>
    </row>
    <row r="142" spans="1:19" ht="12.75" customHeight="1">
      <c r="A142" s="724">
        <v>322</v>
      </c>
      <c r="B142" s="725" t="s">
        <v>25</v>
      </c>
      <c r="C142" s="727">
        <v>685</v>
      </c>
      <c r="D142" s="727"/>
      <c r="E142" s="728"/>
      <c r="F142" s="728"/>
      <c r="G142" s="729"/>
      <c r="H142" s="728"/>
      <c r="I142" s="730"/>
      <c r="J142" s="730"/>
      <c r="K142" s="730"/>
      <c r="L142" s="730"/>
      <c r="M142" s="730"/>
      <c r="N142" s="730"/>
      <c r="O142" s="730">
        <v>685</v>
      </c>
      <c r="P142" s="717"/>
      <c r="Q142" s="722"/>
      <c r="R142" s="723"/>
      <c r="S142" s="7"/>
    </row>
    <row r="143" spans="1:19" ht="12.75" customHeight="1" thickBot="1">
      <c r="A143" s="192">
        <v>3221</v>
      </c>
      <c r="B143" s="194" t="s">
        <v>72</v>
      </c>
      <c r="C143" s="292">
        <v>685</v>
      </c>
      <c r="D143" s="292"/>
      <c r="E143" s="237"/>
      <c r="F143" s="237"/>
      <c r="G143" s="124"/>
      <c r="H143" s="237"/>
      <c r="I143" s="125"/>
      <c r="J143" s="125"/>
      <c r="K143" s="125"/>
      <c r="L143" s="125"/>
      <c r="M143" s="125"/>
      <c r="N143" s="125"/>
      <c r="O143" s="125">
        <v>685</v>
      </c>
      <c r="P143" s="237"/>
      <c r="Q143" s="238"/>
      <c r="R143" s="256"/>
      <c r="S143" s="7"/>
    </row>
    <row r="144" spans="1:19" ht="14.25" customHeight="1" thickBot="1">
      <c r="A144" s="415"/>
      <c r="B144" s="416" t="s">
        <v>38</v>
      </c>
      <c r="C144" s="396">
        <f>C49+C56+C68+C109+C124+C119</f>
        <v>365919</v>
      </c>
      <c r="D144" s="396">
        <f>D49+D56+D68+D109+D124+D119</f>
        <v>142590</v>
      </c>
      <c r="E144" s="384"/>
      <c r="F144" s="384"/>
      <c r="G144" s="391">
        <f aca="true" t="shared" si="35" ref="G144:M144">G49+G56+G68+G109+G124+G119</f>
        <v>0</v>
      </c>
      <c r="H144" s="384">
        <f t="shared" si="35"/>
        <v>0</v>
      </c>
      <c r="I144" s="392">
        <f t="shared" si="35"/>
        <v>269</v>
      </c>
      <c r="J144" s="392">
        <f t="shared" si="35"/>
        <v>16877</v>
      </c>
      <c r="K144" s="392">
        <f t="shared" si="35"/>
        <v>204553</v>
      </c>
      <c r="L144" s="392">
        <f t="shared" si="35"/>
        <v>0</v>
      </c>
      <c r="M144" s="392">
        <f t="shared" si="35"/>
        <v>1630</v>
      </c>
      <c r="N144" s="392"/>
      <c r="O144" s="392">
        <f>O49+O56+O68+O109+O124+O119</f>
        <v>0</v>
      </c>
      <c r="P144" s="505">
        <f>P49+P56+P68+P109+P124+P119</f>
        <v>0</v>
      </c>
      <c r="Q144" s="398">
        <f>Q49+Q56+Q68+Q109+Q124+Q119</f>
        <v>482954</v>
      </c>
      <c r="R144" s="393">
        <f>R49+R56+R68+R109+R124+R119</f>
        <v>499007</v>
      </c>
      <c r="S144" s="7"/>
    </row>
    <row r="145" spans="1:19" ht="14.25" customHeight="1" thickBot="1">
      <c r="A145" s="35"/>
      <c r="B145" s="252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6"/>
      <c r="S145" s="7"/>
    </row>
    <row r="146" spans="1:19" ht="14.25" customHeight="1" thickBot="1">
      <c r="A146" s="382" t="s">
        <v>103</v>
      </c>
      <c r="B146" s="394"/>
      <c r="C146" s="384"/>
      <c r="D146" s="385"/>
      <c r="E146" s="576"/>
      <c r="F146" s="576"/>
      <c r="G146" s="386"/>
      <c r="H146" s="387"/>
      <c r="I146" s="388"/>
      <c r="J146" s="388"/>
      <c r="K146" s="388"/>
      <c r="L146" s="388"/>
      <c r="M146" s="388"/>
      <c r="N146" s="388"/>
      <c r="O146" s="388"/>
      <c r="P146" s="387"/>
      <c r="Q146" s="389"/>
      <c r="R146" s="390"/>
      <c r="S146" s="7"/>
    </row>
    <row r="147" spans="1:19" ht="24" customHeight="1" thickBot="1">
      <c r="A147" s="215" t="s">
        <v>69</v>
      </c>
      <c r="B147" s="250" t="s">
        <v>79</v>
      </c>
      <c r="C147" s="216"/>
      <c r="D147" s="301"/>
      <c r="E147" s="570"/>
      <c r="F147" s="570"/>
      <c r="G147" s="302"/>
      <c r="H147" s="216"/>
      <c r="I147" s="217"/>
      <c r="J147" s="217"/>
      <c r="K147" s="217"/>
      <c r="L147" s="217"/>
      <c r="M147" s="217"/>
      <c r="N147" s="217"/>
      <c r="O147" s="217"/>
      <c r="P147" s="216"/>
      <c r="Q147" s="257"/>
      <c r="R147" s="350"/>
      <c r="S147" s="7"/>
    </row>
    <row r="148" spans="1:19" ht="14.25" customHeight="1" thickBot="1">
      <c r="A148" s="110">
        <v>3</v>
      </c>
      <c r="B148" s="185" t="s">
        <v>11</v>
      </c>
      <c r="C148" s="286">
        <f>C149</f>
        <v>25445</v>
      </c>
      <c r="D148" s="205">
        <f aca="true" t="shared" si="36" ref="D148:R148">D149</f>
        <v>0</v>
      </c>
      <c r="E148" s="601"/>
      <c r="F148" s="601"/>
      <c r="G148" s="190">
        <f t="shared" si="36"/>
        <v>0</v>
      </c>
      <c r="H148" s="330">
        <f t="shared" si="36"/>
        <v>0</v>
      </c>
      <c r="I148" s="186">
        <f t="shared" si="36"/>
        <v>25445</v>
      </c>
      <c r="J148" s="186">
        <f t="shared" si="36"/>
        <v>0</v>
      </c>
      <c r="K148" s="186">
        <f t="shared" si="36"/>
        <v>0</v>
      </c>
      <c r="L148" s="186">
        <f t="shared" si="36"/>
        <v>0</v>
      </c>
      <c r="M148" s="186">
        <f t="shared" si="36"/>
        <v>0</v>
      </c>
      <c r="N148" s="186"/>
      <c r="O148" s="186">
        <f t="shared" si="36"/>
        <v>0</v>
      </c>
      <c r="P148" s="330">
        <f t="shared" si="36"/>
        <v>0</v>
      </c>
      <c r="Q148" s="184">
        <f t="shared" si="36"/>
        <v>12630</v>
      </c>
      <c r="R148" s="187">
        <f t="shared" si="36"/>
        <v>12630</v>
      </c>
      <c r="S148" s="7"/>
    </row>
    <row r="149" spans="1:19" ht="14.25" customHeight="1" thickBot="1">
      <c r="A149" s="113">
        <v>32</v>
      </c>
      <c r="B149" s="197" t="s">
        <v>8</v>
      </c>
      <c r="C149" s="191">
        <f aca="true" t="shared" si="37" ref="C149:P149">C150+C152</f>
        <v>25445</v>
      </c>
      <c r="D149" s="151">
        <f t="shared" si="37"/>
        <v>0</v>
      </c>
      <c r="E149" s="563"/>
      <c r="F149" s="563"/>
      <c r="G149" s="117">
        <f t="shared" si="37"/>
        <v>0</v>
      </c>
      <c r="H149" s="116">
        <f t="shared" si="37"/>
        <v>0</v>
      </c>
      <c r="I149" s="118">
        <f t="shared" si="37"/>
        <v>25445</v>
      </c>
      <c r="J149" s="118">
        <f t="shared" si="37"/>
        <v>0</v>
      </c>
      <c r="K149" s="118">
        <f t="shared" si="37"/>
        <v>0</v>
      </c>
      <c r="L149" s="118">
        <f t="shared" si="37"/>
        <v>0</v>
      </c>
      <c r="M149" s="118">
        <f t="shared" si="37"/>
        <v>0</v>
      </c>
      <c r="N149" s="118"/>
      <c r="O149" s="118">
        <f t="shared" si="37"/>
        <v>0</v>
      </c>
      <c r="P149" s="116">
        <f t="shared" si="37"/>
        <v>0</v>
      </c>
      <c r="Q149" s="115">
        <v>12630</v>
      </c>
      <c r="R149" s="152">
        <v>12630</v>
      </c>
      <c r="S149" s="7"/>
    </row>
    <row r="150" spans="1:19" s="2" customFormat="1" ht="14.25" customHeight="1">
      <c r="A150" s="104">
        <v>321</v>
      </c>
      <c r="B150" s="198" t="s">
        <v>22</v>
      </c>
      <c r="C150" s="293">
        <f aca="true" t="shared" si="38" ref="C150:P150">SUM(C151:C151)</f>
        <v>664</v>
      </c>
      <c r="D150" s="154">
        <f t="shared" si="38"/>
        <v>0</v>
      </c>
      <c r="E150" s="578"/>
      <c r="F150" s="578"/>
      <c r="G150" s="155">
        <f t="shared" si="38"/>
        <v>0</v>
      </c>
      <c r="H150" s="188">
        <f t="shared" si="38"/>
        <v>0</v>
      </c>
      <c r="I150" s="156">
        <f t="shared" si="38"/>
        <v>664</v>
      </c>
      <c r="J150" s="156">
        <f t="shared" si="38"/>
        <v>0</v>
      </c>
      <c r="K150" s="156">
        <f t="shared" si="38"/>
        <v>0</v>
      </c>
      <c r="L150" s="156">
        <f t="shared" si="38"/>
        <v>0</v>
      </c>
      <c r="M150" s="156">
        <f t="shared" si="38"/>
        <v>0</v>
      </c>
      <c r="N150" s="156"/>
      <c r="O150" s="156">
        <f t="shared" si="38"/>
        <v>0</v>
      </c>
      <c r="P150" s="188">
        <f t="shared" si="38"/>
        <v>0</v>
      </c>
      <c r="Q150" s="183"/>
      <c r="R150" s="157"/>
      <c r="S150" s="446"/>
    </row>
    <row r="151" spans="1:19" ht="14.25" customHeight="1">
      <c r="A151" s="126">
        <v>3213</v>
      </c>
      <c r="B151" s="79" t="s">
        <v>52</v>
      </c>
      <c r="C151" s="280">
        <v>664</v>
      </c>
      <c r="D151" s="323"/>
      <c r="E151" s="602"/>
      <c r="F151" s="602"/>
      <c r="G151" s="145"/>
      <c r="H151" s="144"/>
      <c r="I151" s="146">
        <v>664</v>
      </c>
      <c r="J151" s="146"/>
      <c r="K151" s="146"/>
      <c r="L151" s="146"/>
      <c r="M151" s="146"/>
      <c r="N151" s="146"/>
      <c r="O151" s="146"/>
      <c r="P151" s="144"/>
      <c r="Q151" s="147"/>
      <c r="R151" s="148"/>
      <c r="S151" s="7"/>
    </row>
    <row r="152" spans="1:19" s="2" customFormat="1" ht="14.25" customHeight="1">
      <c r="A152" s="149">
        <v>322</v>
      </c>
      <c r="B152" s="251" t="s">
        <v>25</v>
      </c>
      <c r="C152" s="287">
        <f aca="true" t="shared" si="39" ref="C152:R152">C153+C154</f>
        <v>24781</v>
      </c>
      <c r="D152" s="308">
        <f t="shared" si="39"/>
        <v>0</v>
      </c>
      <c r="E152" s="591"/>
      <c r="F152" s="591"/>
      <c r="G152" s="160">
        <f t="shared" si="39"/>
        <v>0</v>
      </c>
      <c r="H152" s="159">
        <f t="shared" si="39"/>
        <v>0</v>
      </c>
      <c r="I152" s="161">
        <f t="shared" si="39"/>
        <v>24781</v>
      </c>
      <c r="J152" s="161">
        <f t="shared" si="39"/>
        <v>0</v>
      </c>
      <c r="K152" s="161">
        <f t="shared" si="39"/>
        <v>0</v>
      </c>
      <c r="L152" s="161">
        <f t="shared" si="39"/>
        <v>0</v>
      </c>
      <c r="M152" s="161">
        <f t="shared" si="39"/>
        <v>0</v>
      </c>
      <c r="N152" s="161"/>
      <c r="O152" s="161">
        <f t="shared" si="39"/>
        <v>0</v>
      </c>
      <c r="P152" s="159">
        <f t="shared" si="39"/>
        <v>0</v>
      </c>
      <c r="Q152" s="158">
        <f t="shared" si="39"/>
        <v>0</v>
      </c>
      <c r="R152" s="162">
        <f t="shared" si="39"/>
        <v>0</v>
      </c>
      <c r="S152" s="446"/>
    </row>
    <row r="153" spans="1:19" ht="14.25" customHeight="1">
      <c r="A153" s="23">
        <v>3221</v>
      </c>
      <c r="B153" s="253" t="s">
        <v>54</v>
      </c>
      <c r="C153" s="280">
        <v>24781</v>
      </c>
      <c r="D153" s="309"/>
      <c r="E153" s="603"/>
      <c r="F153" s="603"/>
      <c r="G153" s="164"/>
      <c r="H153" s="163"/>
      <c r="I153" s="153">
        <v>24781</v>
      </c>
      <c r="J153" s="153"/>
      <c r="K153" s="153"/>
      <c r="L153" s="153"/>
      <c r="M153" s="153"/>
      <c r="N153" s="153"/>
      <c r="O153" s="153"/>
      <c r="P153" s="163"/>
      <c r="Q153" s="165"/>
      <c r="R153" s="166"/>
      <c r="S153" s="7"/>
    </row>
    <row r="154" spans="1:19" ht="14.25" customHeight="1" thickBot="1">
      <c r="A154" s="77">
        <v>3225</v>
      </c>
      <c r="B154" s="194" t="s">
        <v>92</v>
      </c>
      <c r="C154" s="280">
        <f>SUM(D154:P154)</f>
        <v>0</v>
      </c>
      <c r="D154" s="206"/>
      <c r="E154" s="568"/>
      <c r="F154" s="568"/>
      <c r="G154" s="89"/>
      <c r="H154" s="88"/>
      <c r="I154" s="90"/>
      <c r="J154" s="90"/>
      <c r="K154" s="90"/>
      <c r="L154" s="90"/>
      <c r="M154" s="90"/>
      <c r="N154" s="90"/>
      <c r="O154" s="90"/>
      <c r="P154" s="88"/>
      <c r="Q154" s="123"/>
      <c r="R154" s="127"/>
      <c r="S154" s="7"/>
    </row>
    <row r="155" spans="1:19" ht="14.25" customHeight="1" thickBot="1">
      <c r="A155" s="415"/>
      <c r="B155" s="416" t="s">
        <v>40</v>
      </c>
      <c r="C155" s="396">
        <f>C148</f>
        <v>25445</v>
      </c>
      <c r="D155" s="397">
        <f>D148</f>
        <v>0</v>
      </c>
      <c r="E155" s="604"/>
      <c r="F155" s="604"/>
      <c r="G155" s="391">
        <f aca="true" t="shared" si="40" ref="G155:R155">G148</f>
        <v>0</v>
      </c>
      <c r="H155" s="384">
        <f t="shared" si="40"/>
        <v>0</v>
      </c>
      <c r="I155" s="392">
        <f t="shared" si="40"/>
        <v>25445</v>
      </c>
      <c r="J155" s="392">
        <f t="shared" si="40"/>
        <v>0</v>
      </c>
      <c r="K155" s="392">
        <f t="shared" si="40"/>
        <v>0</v>
      </c>
      <c r="L155" s="392">
        <f t="shared" si="40"/>
        <v>0</v>
      </c>
      <c r="M155" s="392">
        <f t="shared" si="40"/>
        <v>0</v>
      </c>
      <c r="N155" s="392"/>
      <c r="O155" s="392">
        <f t="shared" si="40"/>
        <v>0</v>
      </c>
      <c r="P155" s="384">
        <f t="shared" si="40"/>
        <v>0</v>
      </c>
      <c r="Q155" s="398">
        <f t="shared" si="40"/>
        <v>12630</v>
      </c>
      <c r="R155" s="393">
        <f t="shared" si="40"/>
        <v>12630</v>
      </c>
      <c r="S155" s="7"/>
    </row>
    <row r="156" spans="1:19" ht="11.25" customHeight="1" thickBot="1">
      <c r="A156" s="35"/>
      <c r="B156" s="252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7"/>
      <c r="S156" s="7"/>
    </row>
    <row r="157" spans="1:19" ht="14.25" customHeight="1" thickBot="1">
      <c r="A157" s="382" t="s">
        <v>45</v>
      </c>
      <c r="B157" s="394"/>
      <c r="C157" s="384"/>
      <c r="D157" s="385"/>
      <c r="E157" s="576"/>
      <c r="F157" s="576"/>
      <c r="G157" s="386"/>
      <c r="H157" s="387"/>
      <c r="I157" s="388"/>
      <c r="J157" s="388"/>
      <c r="K157" s="388"/>
      <c r="L157" s="388"/>
      <c r="M157" s="388"/>
      <c r="N157" s="388"/>
      <c r="O157" s="388"/>
      <c r="P157" s="387"/>
      <c r="Q157" s="389"/>
      <c r="R157" s="390"/>
      <c r="S157" s="7"/>
    </row>
    <row r="158" spans="1:19" ht="14.25" customHeight="1" thickBot="1">
      <c r="A158" s="215" t="s">
        <v>69</v>
      </c>
      <c r="B158" s="250" t="s">
        <v>70</v>
      </c>
      <c r="C158" s="216"/>
      <c r="D158" s="301"/>
      <c r="E158" s="570"/>
      <c r="F158" s="570"/>
      <c r="G158" s="302"/>
      <c r="H158" s="216"/>
      <c r="I158" s="217"/>
      <c r="J158" s="217"/>
      <c r="K158" s="217"/>
      <c r="L158" s="217"/>
      <c r="M158" s="217"/>
      <c r="N158" s="217"/>
      <c r="O158" s="217"/>
      <c r="P158" s="216"/>
      <c r="Q158" s="257"/>
      <c r="R158" s="350"/>
      <c r="S158" s="7"/>
    </row>
    <row r="159" spans="1:19" ht="14.25" customHeight="1" thickBot="1">
      <c r="A159" s="110">
        <v>3</v>
      </c>
      <c r="B159" s="185" t="s">
        <v>11</v>
      </c>
      <c r="C159" s="286">
        <f>C160</f>
        <v>26828</v>
      </c>
      <c r="D159" s="205">
        <f aca="true" t="shared" si="41" ref="D159:R161">D160</f>
        <v>26828</v>
      </c>
      <c r="E159" s="601"/>
      <c r="F159" s="601"/>
      <c r="G159" s="190">
        <f t="shared" si="41"/>
        <v>0</v>
      </c>
      <c r="H159" s="330">
        <f t="shared" si="41"/>
        <v>0</v>
      </c>
      <c r="I159" s="186">
        <f t="shared" si="41"/>
        <v>0</v>
      </c>
      <c r="J159" s="186">
        <f t="shared" si="41"/>
        <v>0</v>
      </c>
      <c r="K159" s="186">
        <f t="shared" si="41"/>
        <v>0</v>
      </c>
      <c r="L159" s="186">
        <f t="shared" si="41"/>
        <v>0</v>
      </c>
      <c r="M159" s="186">
        <f t="shared" si="41"/>
        <v>0</v>
      </c>
      <c r="N159" s="186"/>
      <c r="O159" s="186">
        <f t="shared" si="41"/>
        <v>0</v>
      </c>
      <c r="P159" s="330">
        <f t="shared" si="41"/>
        <v>0</v>
      </c>
      <c r="Q159" s="184">
        <f t="shared" si="41"/>
        <v>28371</v>
      </c>
      <c r="R159" s="187">
        <f t="shared" si="41"/>
        <v>20837</v>
      </c>
      <c r="S159" s="7"/>
    </row>
    <row r="160" spans="1:19" ht="14.25" customHeight="1" thickBot="1">
      <c r="A160" s="113">
        <v>34</v>
      </c>
      <c r="B160" s="197" t="s">
        <v>10</v>
      </c>
      <c r="C160" s="191">
        <f>C161</f>
        <v>26828</v>
      </c>
      <c r="D160" s="151">
        <f t="shared" si="41"/>
        <v>26828</v>
      </c>
      <c r="E160" s="563"/>
      <c r="F160" s="563"/>
      <c r="G160" s="117">
        <f t="shared" si="41"/>
        <v>0</v>
      </c>
      <c r="H160" s="116">
        <f t="shared" si="41"/>
        <v>0</v>
      </c>
      <c r="I160" s="118">
        <f t="shared" si="41"/>
        <v>0</v>
      </c>
      <c r="J160" s="118">
        <f t="shared" si="41"/>
        <v>0</v>
      </c>
      <c r="K160" s="118">
        <f t="shared" si="41"/>
        <v>0</v>
      </c>
      <c r="L160" s="118">
        <f t="shared" si="41"/>
        <v>0</v>
      </c>
      <c r="M160" s="118">
        <f t="shared" si="41"/>
        <v>0</v>
      </c>
      <c r="N160" s="118"/>
      <c r="O160" s="118">
        <f t="shared" si="41"/>
        <v>0</v>
      </c>
      <c r="P160" s="116">
        <f t="shared" si="41"/>
        <v>0</v>
      </c>
      <c r="Q160" s="115">
        <v>28371</v>
      </c>
      <c r="R160" s="152">
        <v>20837</v>
      </c>
      <c r="S160" s="7"/>
    </row>
    <row r="161" spans="1:19" s="2" customFormat="1" ht="30" customHeight="1">
      <c r="A161" s="104">
        <v>342</v>
      </c>
      <c r="B161" s="198" t="s">
        <v>41</v>
      </c>
      <c r="C161" s="279">
        <f>C162</f>
        <v>26828</v>
      </c>
      <c r="D161" s="119">
        <f t="shared" si="41"/>
        <v>26828</v>
      </c>
      <c r="E161" s="564"/>
      <c r="F161" s="564"/>
      <c r="G161" s="108">
        <f t="shared" si="41"/>
        <v>0</v>
      </c>
      <c r="H161" s="107">
        <f t="shared" si="41"/>
        <v>0</v>
      </c>
      <c r="I161" s="109">
        <f t="shared" si="41"/>
        <v>0</v>
      </c>
      <c r="J161" s="109">
        <f t="shared" si="41"/>
        <v>0</v>
      </c>
      <c r="K161" s="109">
        <f t="shared" si="41"/>
        <v>0</v>
      </c>
      <c r="L161" s="109">
        <f t="shared" si="41"/>
        <v>0</v>
      </c>
      <c r="M161" s="109">
        <f t="shared" si="41"/>
        <v>0</v>
      </c>
      <c r="N161" s="109"/>
      <c r="O161" s="109">
        <f t="shared" si="41"/>
        <v>0</v>
      </c>
      <c r="P161" s="107">
        <f t="shared" si="41"/>
        <v>0</v>
      </c>
      <c r="Q161" s="106">
        <f t="shared" si="41"/>
        <v>0</v>
      </c>
      <c r="R161" s="120">
        <f t="shared" si="41"/>
        <v>0</v>
      </c>
      <c r="S161" s="446"/>
    </row>
    <row r="162" spans="1:19" ht="44.25" customHeight="1" thickBot="1">
      <c r="A162" s="192">
        <v>3423</v>
      </c>
      <c r="B162" s="194" t="s">
        <v>67</v>
      </c>
      <c r="C162" s="280">
        <v>26828</v>
      </c>
      <c r="D162" s="326">
        <v>26828</v>
      </c>
      <c r="E162" s="605"/>
      <c r="F162" s="605"/>
      <c r="G162" s="327"/>
      <c r="H162" s="337"/>
      <c r="I162" s="193"/>
      <c r="J162" s="193"/>
      <c r="K162" s="193"/>
      <c r="L162" s="193"/>
      <c r="M162" s="193"/>
      <c r="N162" s="193"/>
      <c r="O162" s="193"/>
      <c r="P162" s="337"/>
      <c r="Q162" s="195"/>
      <c r="R162" s="362"/>
      <c r="S162" s="7"/>
    </row>
    <row r="163" spans="1:19" s="2" customFormat="1" ht="32.25" customHeight="1" thickBot="1">
      <c r="A163" s="113">
        <v>5</v>
      </c>
      <c r="B163" s="197" t="s">
        <v>42</v>
      </c>
      <c r="C163" s="191">
        <f>C164</f>
        <v>184082</v>
      </c>
      <c r="D163" s="151">
        <f aca="true" t="shared" si="42" ref="D163:R165">D164</f>
        <v>184082</v>
      </c>
      <c r="E163" s="563"/>
      <c r="F163" s="563"/>
      <c r="G163" s="117">
        <f t="shared" si="42"/>
        <v>0</v>
      </c>
      <c r="H163" s="116">
        <f t="shared" si="42"/>
        <v>0</v>
      </c>
      <c r="I163" s="118">
        <f t="shared" si="42"/>
        <v>0</v>
      </c>
      <c r="J163" s="118">
        <f t="shared" si="42"/>
        <v>0</v>
      </c>
      <c r="K163" s="118">
        <f t="shared" si="42"/>
        <v>0</v>
      </c>
      <c r="L163" s="118">
        <f t="shared" si="42"/>
        <v>0</v>
      </c>
      <c r="M163" s="118">
        <f t="shared" si="42"/>
        <v>0</v>
      </c>
      <c r="N163" s="118"/>
      <c r="O163" s="118">
        <f t="shared" si="42"/>
        <v>0</v>
      </c>
      <c r="P163" s="116">
        <f t="shared" si="42"/>
        <v>0</v>
      </c>
      <c r="Q163" s="115">
        <f t="shared" si="42"/>
        <v>245443</v>
      </c>
      <c r="R163" s="152">
        <f t="shared" si="42"/>
        <v>245443</v>
      </c>
      <c r="S163" s="446"/>
    </row>
    <row r="164" spans="1:19" ht="31.5" customHeight="1" thickBot="1">
      <c r="A164" s="110">
        <v>54</v>
      </c>
      <c r="B164" s="185" t="s">
        <v>43</v>
      </c>
      <c r="C164" s="191">
        <f>C165</f>
        <v>184082</v>
      </c>
      <c r="D164" s="151">
        <f t="shared" si="42"/>
        <v>184082</v>
      </c>
      <c r="E164" s="563"/>
      <c r="F164" s="563"/>
      <c r="G164" s="117">
        <f t="shared" si="42"/>
        <v>0</v>
      </c>
      <c r="H164" s="116">
        <f t="shared" si="42"/>
        <v>0</v>
      </c>
      <c r="I164" s="118">
        <f t="shared" si="42"/>
        <v>0</v>
      </c>
      <c r="J164" s="118">
        <f t="shared" si="42"/>
        <v>0</v>
      </c>
      <c r="K164" s="118">
        <f t="shared" si="42"/>
        <v>0</v>
      </c>
      <c r="L164" s="118">
        <f t="shared" si="42"/>
        <v>0</v>
      </c>
      <c r="M164" s="118">
        <f t="shared" si="42"/>
        <v>0</v>
      </c>
      <c r="N164" s="118"/>
      <c r="O164" s="118">
        <f t="shared" si="42"/>
        <v>0</v>
      </c>
      <c r="P164" s="116">
        <f t="shared" si="42"/>
        <v>0</v>
      </c>
      <c r="Q164" s="115">
        <v>245443</v>
      </c>
      <c r="R164" s="152">
        <v>245443</v>
      </c>
      <c r="S164" s="7"/>
    </row>
    <row r="165" spans="1:19" s="2" customFormat="1" ht="58.5" customHeight="1" thickBot="1">
      <c r="A165" s="104">
        <v>544</v>
      </c>
      <c r="B165" s="198" t="s">
        <v>44</v>
      </c>
      <c r="C165" s="271">
        <v>184082</v>
      </c>
      <c r="D165" s="267">
        <v>184082</v>
      </c>
      <c r="E165" s="606"/>
      <c r="F165" s="606"/>
      <c r="G165" s="268">
        <f t="shared" si="42"/>
        <v>0</v>
      </c>
      <c r="H165" s="272">
        <f t="shared" si="42"/>
        <v>0</v>
      </c>
      <c r="I165" s="269">
        <f t="shared" si="42"/>
        <v>0</v>
      </c>
      <c r="J165" s="269">
        <f t="shared" si="42"/>
        <v>0</v>
      </c>
      <c r="K165" s="269">
        <f t="shared" si="42"/>
        <v>0</v>
      </c>
      <c r="L165" s="269">
        <f t="shared" si="42"/>
        <v>0</v>
      </c>
      <c r="M165" s="269">
        <f t="shared" si="42"/>
        <v>0</v>
      </c>
      <c r="N165" s="269"/>
      <c r="O165" s="269">
        <f t="shared" si="42"/>
        <v>0</v>
      </c>
      <c r="P165" s="272">
        <f t="shared" si="42"/>
        <v>0</v>
      </c>
      <c r="Q165" s="199">
        <f t="shared" si="42"/>
        <v>0</v>
      </c>
      <c r="R165" s="270">
        <v>0</v>
      </c>
      <c r="S165" s="446"/>
    </row>
    <row r="166" spans="1:19" ht="42" customHeight="1" thickBot="1">
      <c r="A166" s="196">
        <v>5443</v>
      </c>
      <c r="B166" s="92" t="s">
        <v>68</v>
      </c>
      <c r="C166" s="280">
        <f>SUM(D166:P166)</f>
        <v>0</v>
      </c>
      <c r="D166" s="201"/>
      <c r="E166" s="607"/>
      <c r="F166" s="607"/>
      <c r="G166" s="202"/>
      <c r="H166" s="338"/>
      <c r="I166" s="177"/>
      <c r="J166" s="177"/>
      <c r="K166" s="177"/>
      <c r="L166" s="177"/>
      <c r="M166" s="177"/>
      <c r="N166" s="177"/>
      <c r="O166" s="177"/>
      <c r="P166" s="338"/>
      <c r="Q166" s="203"/>
      <c r="R166" s="204"/>
      <c r="S166" s="7"/>
    </row>
    <row r="167" spans="1:19" ht="17.25" customHeight="1" thickBot="1">
      <c r="A167" s="215" t="s">
        <v>69</v>
      </c>
      <c r="B167" s="250" t="s">
        <v>90</v>
      </c>
      <c r="C167" s="216"/>
      <c r="D167" s="301"/>
      <c r="E167" s="570"/>
      <c r="F167" s="570"/>
      <c r="G167" s="302"/>
      <c r="H167" s="216"/>
      <c r="I167" s="217"/>
      <c r="J167" s="217"/>
      <c r="K167" s="217"/>
      <c r="L167" s="217"/>
      <c r="M167" s="217"/>
      <c r="N167" s="217"/>
      <c r="O167" s="217"/>
      <c r="P167" s="216"/>
      <c r="Q167" s="257"/>
      <c r="R167" s="350"/>
      <c r="S167" s="7"/>
    </row>
    <row r="168" spans="1:19" ht="17.25" customHeight="1" thickBot="1">
      <c r="A168" s="113">
        <v>3</v>
      </c>
      <c r="B168" s="197" t="s">
        <v>11</v>
      </c>
      <c r="C168" s="191"/>
      <c r="D168" s="151"/>
      <c r="E168" s="563"/>
      <c r="F168" s="563"/>
      <c r="G168" s="117"/>
      <c r="H168" s="116"/>
      <c r="I168" s="118"/>
      <c r="J168" s="118"/>
      <c r="K168" s="118"/>
      <c r="L168" s="118"/>
      <c r="M168" s="118"/>
      <c r="N168" s="118"/>
      <c r="O168" s="118"/>
      <c r="P168" s="116"/>
      <c r="Q168" s="115"/>
      <c r="R168" s="152"/>
      <c r="S168" s="7"/>
    </row>
    <row r="169" spans="1:19" ht="17.25" customHeight="1" thickBot="1">
      <c r="A169" s="113">
        <v>34</v>
      </c>
      <c r="B169" s="197" t="s">
        <v>10</v>
      </c>
      <c r="C169" s="191"/>
      <c r="D169" s="151"/>
      <c r="E169" s="563"/>
      <c r="F169" s="563"/>
      <c r="G169" s="117"/>
      <c r="H169" s="116"/>
      <c r="I169" s="118"/>
      <c r="J169" s="118"/>
      <c r="K169" s="118"/>
      <c r="L169" s="118"/>
      <c r="M169" s="118"/>
      <c r="N169" s="118"/>
      <c r="O169" s="118"/>
      <c r="P169" s="116"/>
      <c r="Q169" s="115"/>
      <c r="R169" s="152"/>
      <c r="S169" s="7"/>
    </row>
    <row r="170" spans="1:19" ht="33.75" customHeight="1" thickBot="1">
      <c r="A170" s="456">
        <v>342</v>
      </c>
      <c r="B170" s="457" t="s">
        <v>41</v>
      </c>
      <c r="C170" s="458"/>
      <c r="D170" s="459"/>
      <c r="E170" s="608"/>
      <c r="F170" s="608"/>
      <c r="G170" s="460"/>
      <c r="H170" s="461"/>
      <c r="I170" s="462"/>
      <c r="J170" s="462"/>
      <c r="K170" s="462"/>
      <c r="L170" s="462"/>
      <c r="M170" s="462"/>
      <c r="N170" s="462"/>
      <c r="O170" s="462"/>
      <c r="P170" s="461"/>
      <c r="Q170" s="463"/>
      <c r="R170" s="464"/>
      <c r="S170" s="7"/>
    </row>
    <row r="171" spans="1:19" ht="45" customHeight="1" thickBot="1">
      <c r="A171" s="196">
        <v>3423</v>
      </c>
      <c r="B171" s="554" t="s">
        <v>67</v>
      </c>
      <c r="C171" s="280"/>
      <c r="D171" s="201"/>
      <c r="E171" s="607"/>
      <c r="F171" s="607"/>
      <c r="G171" s="202"/>
      <c r="H171" s="338"/>
      <c r="I171" s="177"/>
      <c r="J171" s="177"/>
      <c r="K171" s="177"/>
      <c r="L171" s="177"/>
      <c r="M171" s="177"/>
      <c r="N171" s="177"/>
      <c r="O171" s="177"/>
      <c r="P171" s="338"/>
      <c r="Q171" s="203"/>
      <c r="R171" s="204"/>
      <c r="S171" s="7"/>
    </row>
    <row r="172" spans="1:19" ht="33.75" customHeight="1" thickBot="1">
      <c r="A172" s="113">
        <v>5</v>
      </c>
      <c r="B172" s="197" t="s">
        <v>42</v>
      </c>
      <c r="C172" s="191">
        <f>C173</f>
        <v>0</v>
      </c>
      <c r="D172" s="151">
        <f>D173</f>
        <v>0</v>
      </c>
      <c r="E172" s="563"/>
      <c r="F172" s="563"/>
      <c r="G172" s="117"/>
      <c r="H172" s="116"/>
      <c r="I172" s="118"/>
      <c r="J172" s="118"/>
      <c r="K172" s="118"/>
      <c r="L172" s="118"/>
      <c r="M172" s="118"/>
      <c r="N172" s="118"/>
      <c r="O172" s="118"/>
      <c r="P172" s="116"/>
      <c r="Q172" s="115"/>
      <c r="R172" s="152"/>
      <c r="S172" s="7"/>
    </row>
    <row r="173" spans="1:19" ht="42" customHeight="1" thickBot="1">
      <c r="A173" s="113">
        <v>54</v>
      </c>
      <c r="B173" s="197" t="s">
        <v>43</v>
      </c>
      <c r="C173" s="191">
        <f>C174</f>
        <v>0</v>
      </c>
      <c r="D173" s="151">
        <f>D174</f>
        <v>0</v>
      </c>
      <c r="E173" s="563"/>
      <c r="F173" s="563"/>
      <c r="G173" s="117">
        <f aca="true" t="shared" si="43" ref="D173:R174">G174</f>
        <v>0</v>
      </c>
      <c r="H173" s="116">
        <f t="shared" si="43"/>
        <v>0</v>
      </c>
      <c r="I173" s="118">
        <f t="shared" si="43"/>
        <v>0</v>
      </c>
      <c r="J173" s="118">
        <f t="shared" si="43"/>
        <v>0</v>
      </c>
      <c r="K173" s="118">
        <f t="shared" si="43"/>
        <v>0</v>
      </c>
      <c r="L173" s="118">
        <f t="shared" si="43"/>
        <v>0</v>
      </c>
      <c r="M173" s="118">
        <f t="shared" si="43"/>
        <v>0</v>
      </c>
      <c r="N173" s="118"/>
      <c r="O173" s="118">
        <f t="shared" si="43"/>
        <v>0</v>
      </c>
      <c r="P173" s="116">
        <f t="shared" si="43"/>
        <v>0</v>
      </c>
      <c r="Q173" s="115"/>
      <c r="R173" s="152">
        <f t="shared" si="43"/>
        <v>0</v>
      </c>
      <c r="S173" s="7"/>
    </row>
    <row r="174" spans="1:19" ht="45" customHeight="1" thickBot="1">
      <c r="A174" s="456">
        <v>544</v>
      </c>
      <c r="B174" s="457" t="s">
        <v>44</v>
      </c>
      <c r="C174" s="458">
        <f>C175</f>
        <v>0</v>
      </c>
      <c r="D174" s="459">
        <f t="shared" si="43"/>
        <v>0</v>
      </c>
      <c r="E174" s="608"/>
      <c r="F174" s="608"/>
      <c r="G174" s="460">
        <f t="shared" si="43"/>
        <v>0</v>
      </c>
      <c r="H174" s="461">
        <f t="shared" si="43"/>
        <v>0</v>
      </c>
      <c r="I174" s="462">
        <f t="shared" si="43"/>
        <v>0</v>
      </c>
      <c r="J174" s="462">
        <f t="shared" si="43"/>
        <v>0</v>
      </c>
      <c r="K174" s="462">
        <f t="shared" si="43"/>
        <v>0</v>
      </c>
      <c r="L174" s="462">
        <f t="shared" si="43"/>
        <v>0</v>
      </c>
      <c r="M174" s="462">
        <f t="shared" si="43"/>
        <v>0</v>
      </c>
      <c r="N174" s="462"/>
      <c r="O174" s="462">
        <f t="shared" si="43"/>
        <v>0</v>
      </c>
      <c r="P174" s="461">
        <f t="shared" si="43"/>
        <v>0</v>
      </c>
      <c r="Q174" s="463">
        <f t="shared" si="43"/>
        <v>0</v>
      </c>
      <c r="R174" s="464">
        <f t="shared" si="43"/>
        <v>0</v>
      </c>
      <c r="S174" s="7"/>
    </row>
    <row r="175" spans="1:19" ht="43.5" customHeight="1" thickBot="1">
      <c r="A175" s="196">
        <v>5443</v>
      </c>
      <c r="B175" s="92" t="s">
        <v>68</v>
      </c>
      <c r="C175" s="280">
        <v>0</v>
      </c>
      <c r="D175" s="201">
        <v>0</v>
      </c>
      <c r="E175" s="607"/>
      <c r="F175" s="607"/>
      <c r="G175" s="202"/>
      <c r="H175" s="338"/>
      <c r="I175" s="177"/>
      <c r="J175" s="177"/>
      <c r="K175" s="177"/>
      <c r="L175" s="177"/>
      <c r="M175" s="177"/>
      <c r="N175" s="177"/>
      <c r="O175" s="177"/>
      <c r="P175" s="338"/>
      <c r="Q175" s="203"/>
      <c r="R175" s="204"/>
      <c r="S175" s="7"/>
    </row>
    <row r="176" spans="1:19" ht="14.25" customHeight="1" thickBot="1">
      <c r="A176" s="382"/>
      <c r="B176" s="395" t="s">
        <v>89</v>
      </c>
      <c r="C176" s="396">
        <f aca="true" t="shared" si="44" ref="C176:R176">C159+C163+C173</f>
        <v>210910</v>
      </c>
      <c r="D176" s="396">
        <f t="shared" si="44"/>
        <v>210910</v>
      </c>
      <c r="E176" s="384"/>
      <c r="F176" s="384"/>
      <c r="G176" s="391">
        <f t="shared" si="44"/>
        <v>0</v>
      </c>
      <c r="H176" s="384">
        <f t="shared" si="44"/>
        <v>0</v>
      </c>
      <c r="I176" s="392">
        <f t="shared" si="44"/>
        <v>0</v>
      </c>
      <c r="J176" s="392">
        <f t="shared" si="44"/>
        <v>0</v>
      </c>
      <c r="K176" s="392">
        <f t="shared" si="44"/>
        <v>0</v>
      </c>
      <c r="L176" s="392">
        <f t="shared" si="44"/>
        <v>0</v>
      </c>
      <c r="M176" s="392">
        <f t="shared" si="44"/>
        <v>0</v>
      </c>
      <c r="N176" s="392"/>
      <c r="O176" s="392">
        <f t="shared" si="44"/>
        <v>0</v>
      </c>
      <c r="P176" s="384">
        <f t="shared" si="44"/>
        <v>0</v>
      </c>
      <c r="Q176" s="396">
        <f>Q159+Q163+Q173+Q169</f>
        <v>273814</v>
      </c>
      <c r="R176" s="393">
        <f t="shared" si="44"/>
        <v>266280</v>
      </c>
      <c r="S176" s="7"/>
    </row>
    <row r="177" spans="1:19" ht="9" customHeight="1" thickBot="1">
      <c r="A177" s="93"/>
      <c r="B177" s="94"/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25"/>
      <c r="R177" s="26"/>
      <c r="S177" s="7"/>
    </row>
    <row r="178" spans="1:19" ht="14.25" customHeight="1" thickBot="1">
      <c r="A178" s="382" t="s">
        <v>82</v>
      </c>
      <c r="B178" s="394"/>
      <c r="C178" s="384"/>
      <c r="D178" s="385"/>
      <c r="E178" s="576"/>
      <c r="F178" s="576"/>
      <c r="G178" s="386"/>
      <c r="H178" s="387"/>
      <c r="I178" s="388"/>
      <c r="J178" s="388"/>
      <c r="K178" s="388"/>
      <c r="L178" s="388"/>
      <c r="M178" s="388"/>
      <c r="N178" s="388"/>
      <c r="O178" s="388"/>
      <c r="P178" s="387"/>
      <c r="Q178" s="389"/>
      <c r="R178" s="390"/>
      <c r="S178" s="7"/>
    </row>
    <row r="179" spans="1:19" ht="14.25" customHeight="1" thickBot="1">
      <c r="A179" s="552" t="s">
        <v>69</v>
      </c>
      <c r="B179" s="553" t="s">
        <v>70</v>
      </c>
      <c r="C179" s="257"/>
      <c r="D179" s="301"/>
      <c r="E179" s="570"/>
      <c r="F179" s="570"/>
      <c r="G179" s="302"/>
      <c r="H179" s="216"/>
      <c r="I179" s="217"/>
      <c r="J179" s="217"/>
      <c r="K179" s="217"/>
      <c r="L179" s="217"/>
      <c r="M179" s="217"/>
      <c r="N179" s="217"/>
      <c r="O179" s="217"/>
      <c r="P179" s="216"/>
      <c r="Q179" s="257"/>
      <c r="R179" s="350"/>
      <c r="S179" s="7"/>
    </row>
    <row r="180" spans="1:19" ht="14.25" customHeight="1" thickBot="1">
      <c r="A180" s="110">
        <v>4</v>
      </c>
      <c r="B180" s="185" t="s">
        <v>12</v>
      </c>
      <c r="C180" s="189">
        <f>C181</f>
        <v>0</v>
      </c>
      <c r="D180" s="200">
        <f>D181</f>
        <v>0</v>
      </c>
      <c r="E180" s="609"/>
      <c r="F180" s="609"/>
      <c r="G180" s="179"/>
      <c r="H180" s="178"/>
      <c r="I180" s="180"/>
      <c r="J180" s="180"/>
      <c r="K180" s="180"/>
      <c r="L180" s="180"/>
      <c r="M180" s="180"/>
      <c r="N180" s="180"/>
      <c r="O180" s="180"/>
      <c r="P180" s="178"/>
      <c r="Q180" s="181"/>
      <c r="R180" s="182"/>
      <c r="S180" s="7"/>
    </row>
    <row r="181" spans="1:19" ht="14.25" customHeight="1" thickBot="1">
      <c r="A181" s="113">
        <v>42</v>
      </c>
      <c r="B181" s="197" t="s">
        <v>83</v>
      </c>
      <c r="C181" s="191">
        <f>C185</f>
        <v>0</v>
      </c>
      <c r="D181" s="151">
        <f>D185</f>
        <v>0</v>
      </c>
      <c r="E181" s="563"/>
      <c r="F181" s="563"/>
      <c r="G181" s="117"/>
      <c r="H181" s="116"/>
      <c r="I181" s="118"/>
      <c r="J181" s="118"/>
      <c r="K181" s="118"/>
      <c r="L181" s="118"/>
      <c r="M181" s="118"/>
      <c r="N181" s="118"/>
      <c r="O181" s="118"/>
      <c r="P181" s="116"/>
      <c r="Q181" s="115"/>
      <c r="R181" s="152"/>
      <c r="S181" s="7"/>
    </row>
    <row r="182" spans="1:19" ht="14.25" customHeight="1" thickBot="1">
      <c r="A182" s="623">
        <v>4221</v>
      </c>
      <c r="B182" s="624" t="s">
        <v>122</v>
      </c>
      <c r="C182" s="191">
        <v>1000</v>
      </c>
      <c r="D182" s="151">
        <v>1000</v>
      </c>
      <c r="E182" s="563"/>
      <c r="F182" s="563"/>
      <c r="G182" s="117"/>
      <c r="H182" s="116"/>
      <c r="I182" s="118"/>
      <c r="J182" s="118"/>
      <c r="K182" s="118"/>
      <c r="L182" s="118"/>
      <c r="M182" s="118"/>
      <c r="N182" s="118"/>
      <c r="O182" s="118"/>
      <c r="P182" s="116"/>
      <c r="Q182" s="115"/>
      <c r="R182" s="152"/>
      <c r="S182" s="7"/>
    </row>
    <row r="183" spans="1:19" ht="14.25" customHeight="1" thickBot="1">
      <c r="A183" s="623">
        <v>4223</v>
      </c>
      <c r="B183" s="624" t="s">
        <v>84</v>
      </c>
      <c r="C183" s="191">
        <v>5500</v>
      </c>
      <c r="D183" s="151">
        <v>5500</v>
      </c>
      <c r="E183" s="563"/>
      <c r="F183" s="563"/>
      <c r="G183" s="117"/>
      <c r="H183" s="116"/>
      <c r="I183" s="118"/>
      <c r="J183" s="118"/>
      <c r="K183" s="118"/>
      <c r="L183" s="118"/>
      <c r="M183" s="118"/>
      <c r="N183" s="118"/>
      <c r="O183" s="118"/>
      <c r="P183" s="116"/>
      <c r="Q183" s="115"/>
      <c r="R183" s="152"/>
      <c r="S183" s="7"/>
    </row>
    <row r="184" spans="1:19" ht="14.25" customHeight="1" thickBot="1">
      <c r="A184" s="623">
        <v>4227</v>
      </c>
      <c r="B184" s="624" t="s">
        <v>85</v>
      </c>
      <c r="C184" s="191">
        <v>72000</v>
      </c>
      <c r="D184" s="151">
        <v>72000</v>
      </c>
      <c r="E184" s="563"/>
      <c r="F184" s="563"/>
      <c r="G184" s="117"/>
      <c r="H184" s="116"/>
      <c r="I184" s="118"/>
      <c r="J184" s="118"/>
      <c r="K184" s="118"/>
      <c r="L184" s="118"/>
      <c r="M184" s="118"/>
      <c r="N184" s="118"/>
      <c r="O184" s="118"/>
      <c r="P184" s="116"/>
      <c r="Q184" s="115"/>
      <c r="R184" s="152"/>
      <c r="S184" s="7"/>
    </row>
    <row r="185" spans="1:19" ht="14.25" customHeight="1" thickBot="1">
      <c r="A185" s="245">
        <v>423</v>
      </c>
      <c r="B185" s="255" t="s">
        <v>115</v>
      </c>
      <c r="C185" s="239">
        <v>0</v>
      </c>
      <c r="D185" s="240">
        <f>D186</f>
        <v>0</v>
      </c>
      <c r="E185" s="610"/>
      <c r="F185" s="610"/>
      <c r="G185" s="241"/>
      <c r="H185" s="243"/>
      <c r="I185" s="242"/>
      <c r="J185" s="242"/>
      <c r="K185" s="242"/>
      <c r="L185" s="242"/>
      <c r="M185" s="242"/>
      <c r="N185" s="242"/>
      <c r="O185" s="242"/>
      <c r="P185" s="243"/>
      <c r="Q185" s="348"/>
      <c r="R185" s="244"/>
      <c r="S185" s="7"/>
    </row>
    <row r="186" spans="1:19" ht="14.25" customHeight="1" thickBot="1">
      <c r="A186" s="33">
        <v>4231</v>
      </c>
      <c r="B186" s="254" t="s">
        <v>114</v>
      </c>
      <c r="C186" s="96">
        <v>0</v>
      </c>
      <c r="D186" s="212">
        <v>0</v>
      </c>
      <c r="E186" s="611"/>
      <c r="F186" s="611"/>
      <c r="G186" s="213"/>
      <c r="H186" s="95"/>
      <c r="I186" s="211"/>
      <c r="J186" s="211"/>
      <c r="K186" s="177"/>
      <c r="L186" s="177"/>
      <c r="M186" s="177"/>
      <c r="N186" s="177"/>
      <c r="O186" s="177"/>
      <c r="P186" s="338"/>
      <c r="Q186" s="203"/>
      <c r="R186" s="204"/>
      <c r="S186" s="7"/>
    </row>
    <row r="187" spans="1:19" ht="25.5" customHeight="1" thickBot="1">
      <c r="A187" s="215" t="s">
        <v>69</v>
      </c>
      <c r="B187" s="500" t="s">
        <v>71</v>
      </c>
      <c r="C187" s="257"/>
      <c r="D187" s="301"/>
      <c r="E187" s="570"/>
      <c r="F187" s="570"/>
      <c r="G187" s="302"/>
      <c r="H187" s="216"/>
      <c r="I187" s="217"/>
      <c r="J187" s="217"/>
      <c r="K187" s="217"/>
      <c r="L187" s="217"/>
      <c r="M187" s="217"/>
      <c r="N187" s="217"/>
      <c r="O187" s="217"/>
      <c r="P187" s="216"/>
      <c r="Q187" s="257"/>
      <c r="R187" s="350"/>
      <c r="S187" s="7"/>
    </row>
    <row r="188" spans="1:19" ht="14.25" customHeight="1" thickBot="1">
      <c r="A188" s="110">
        <v>4</v>
      </c>
      <c r="B188" s="185" t="s">
        <v>12</v>
      </c>
      <c r="C188" s="189">
        <f>C189</f>
        <v>0</v>
      </c>
      <c r="D188" s="200">
        <f>D189</f>
        <v>0</v>
      </c>
      <c r="E188" s="609"/>
      <c r="F188" s="609"/>
      <c r="G188" s="179">
        <f aca="true" t="shared" si="45" ref="D188:R189">G189</f>
        <v>0</v>
      </c>
      <c r="H188" s="178">
        <f t="shared" si="45"/>
        <v>0</v>
      </c>
      <c r="I188" s="180">
        <f t="shared" si="45"/>
        <v>0</v>
      </c>
      <c r="J188" s="180">
        <f t="shared" si="45"/>
        <v>0</v>
      </c>
      <c r="K188" s="180">
        <f t="shared" si="45"/>
        <v>0</v>
      </c>
      <c r="L188" s="180">
        <f t="shared" si="45"/>
        <v>0</v>
      </c>
      <c r="M188" s="180">
        <f t="shared" si="45"/>
        <v>0</v>
      </c>
      <c r="N188" s="180"/>
      <c r="O188" s="180">
        <f t="shared" si="45"/>
        <v>0</v>
      </c>
      <c r="P188" s="178">
        <f t="shared" si="45"/>
        <v>0</v>
      </c>
      <c r="Q188" s="181">
        <f t="shared" si="45"/>
        <v>199</v>
      </c>
      <c r="R188" s="182">
        <f t="shared" si="45"/>
        <v>199</v>
      </c>
      <c r="S188" s="7"/>
    </row>
    <row r="189" spans="1:19" ht="14.25" customHeight="1" thickBot="1">
      <c r="A189" s="113">
        <v>42</v>
      </c>
      <c r="B189" s="197" t="s">
        <v>83</v>
      </c>
      <c r="C189" s="191">
        <f>C190</f>
        <v>0</v>
      </c>
      <c r="D189" s="151">
        <f t="shared" si="45"/>
        <v>0</v>
      </c>
      <c r="E189" s="563"/>
      <c r="F189" s="563"/>
      <c r="G189" s="117">
        <f t="shared" si="45"/>
        <v>0</v>
      </c>
      <c r="H189" s="116">
        <f t="shared" si="45"/>
        <v>0</v>
      </c>
      <c r="I189" s="118">
        <f t="shared" si="45"/>
        <v>0</v>
      </c>
      <c r="J189" s="118">
        <f t="shared" si="45"/>
        <v>0</v>
      </c>
      <c r="K189" s="118">
        <f t="shared" si="45"/>
        <v>0</v>
      </c>
      <c r="L189" s="118">
        <f t="shared" si="45"/>
        <v>0</v>
      </c>
      <c r="M189" s="118">
        <f t="shared" si="45"/>
        <v>0</v>
      </c>
      <c r="N189" s="118"/>
      <c r="O189" s="118">
        <f t="shared" si="45"/>
        <v>0</v>
      </c>
      <c r="P189" s="116">
        <f t="shared" si="45"/>
        <v>0</v>
      </c>
      <c r="Q189" s="115">
        <v>199</v>
      </c>
      <c r="R189" s="152">
        <v>199</v>
      </c>
      <c r="S189" s="7"/>
    </row>
    <row r="190" spans="1:19" ht="14.25" customHeight="1" thickBot="1">
      <c r="A190" s="245">
        <v>422</v>
      </c>
      <c r="B190" s="255" t="s">
        <v>26</v>
      </c>
      <c r="C190" s="239">
        <f>C191</f>
        <v>0</v>
      </c>
      <c r="D190" s="240">
        <f aca="true" t="shared" si="46" ref="D190:R190">D191</f>
        <v>0</v>
      </c>
      <c r="E190" s="610"/>
      <c r="F190" s="610"/>
      <c r="G190" s="241">
        <f t="shared" si="46"/>
        <v>0</v>
      </c>
      <c r="H190" s="243">
        <f t="shared" si="46"/>
        <v>0</v>
      </c>
      <c r="I190" s="242">
        <f t="shared" si="46"/>
        <v>0</v>
      </c>
      <c r="J190" s="242">
        <f t="shared" si="46"/>
        <v>0</v>
      </c>
      <c r="K190" s="242">
        <f t="shared" si="46"/>
        <v>0</v>
      </c>
      <c r="L190" s="242">
        <f t="shared" si="46"/>
        <v>0</v>
      </c>
      <c r="M190" s="242">
        <f t="shared" si="46"/>
        <v>0</v>
      </c>
      <c r="N190" s="242"/>
      <c r="O190" s="242">
        <f t="shared" si="46"/>
        <v>0</v>
      </c>
      <c r="P190" s="243">
        <f t="shared" si="46"/>
        <v>0</v>
      </c>
      <c r="Q190" s="348">
        <f t="shared" si="46"/>
        <v>0</v>
      </c>
      <c r="R190" s="244">
        <f t="shared" si="46"/>
        <v>0</v>
      </c>
      <c r="S190" s="7"/>
    </row>
    <row r="191" spans="1:18" ht="14.25" customHeight="1" thickBot="1">
      <c r="A191" s="33">
        <v>4227</v>
      </c>
      <c r="B191" s="254" t="s">
        <v>85</v>
      </c>
      <c r="C191" s="96">
        <f>SUM(D191:P191)</f>
        <v>0</v>
      </c>
      <c r="D191" s="212"/>
      <c r="E191" s="611"/>
      <c r="F191" s="611"/>
      <c r="G191" s="213"/>
      <c r="H191" s="95"/>
      <c r="I191" s="211"/>
      <c r="J191" s="211">
        <v>0</v>
      </c>
      <c r="K191" s="177"/>
      <c r="L191" s="177"/>
      <c r="M191" s="177"/>
      <c r="N191" s="177"/>
      <c r="O191" s="177"/>
      <c r="P191" s="338"/>
      <c r="Q191" s="203"/>
      <c r="R191" s="204"/>
    </row>
    <row r="192" spans="1:18" ht="23.25" customHeight="1" thickBot="1">
      <c r="A192" s="215" t="s">
        <v>69</v>
      </c>
      <c r="B192" s="417" t="s">
        <v>80</v>
      </c>
      <c r="C192" s="418"/>
      <c r="D192" s="301"/>
      <c r="E192" s="570"/>
      <c r="F192" s="570"/>
      <c r="G192" s="302"/>
      <c r="H192" s="216"/>
      <c r="I192" s="217"/>
      <c r="J192" s="217"/>
      <c r="K192" s="217"/>
      <c r="L192" s="217"/>
      <c r="M192" s="217"/>
      <c r="N192" s="217"/>
      <c r="O192" s="217"/>
      <c r="P192" s="216"/>
      <c r="Q192" s="257"/>
      <c r="R192" s="350"/>
    </row>
    <row r="193" spans="1:18" ht="16.5" customHeight="1" thickBot="1">
      <c r="A193" s="110">
        <v>4</v>
      </c>
      <c r="B193" s="185" t="s">
        <v>12</v>
      </c>
      <c r="C193" s="189">
        <f>C194</f>
        <v>2654</v>
      </c>
      <c r="D193" s="200">
        <f aca="true" t="shared" si="47" ref="D193:R194">D194</f>
        <v>0</v>
      </c>
      <c r="E193" s="609"/>
      <c r="F193" s="609"/>
      <c r="G193" s="179">
        <f t="shared" si="47"/>
        <v>0</v>
      </c>
      <c r="H193" s="178">
        <f t="shared" si="47"/>
        <v>0</v>
      </c>
      <c r="I193" s="180">
        <f t="shared" si="47"/>
        <v>0</v>
      </c>
      <c r="J193" s="180">
        <f t="shared" si="47"/>
        <v>0</v>
      </c>
      <c r="K193" s="180">
        <f t="shared" si="47"/>
        <v>2654</v>
      </c>
      <c r="L193" s="180">
        <f t="shared" si="47"/>
        <v>0</v>
      </c>
      <c r="M193" s="180">
        <f t="shared" si="47"/>
        <v>0</v>
      </c>
      <c r="N193" s="180"/>
      <c r="O193" s="180">
        <f t="shared" si="47"/>
        <v>0</v>
      </c>
      <c r="P193" s="178">
        <f t="shared" si="47"/>
        <v>0</v>
      </c>
      <c r="Q193" s="181">
        <f t="shared" si="47"/>
        <v>2654</v>
      </c>
      <c r="R193" s="182">
        <f t="shared" si="47"/>
        <v>2654</v>
      </c>
    </row>
    <row r="194" spans="1:18" ht="32.25" customHeight="1" thickBot="1">
      <c r="A194" s="113">
        <v>42</v>
      </c>
      <c r="B194" s="197" t="s">
        <v>83</v>
      </c>
      <c r="C194" s="191">
        <f>C195</f>
        <v>2654</v>
      </c>
      <c r="D194" s="151">
        <f t="shared" si="47"/>
        <v>0</v>
      </c>
      <c r="E194" s="563"/>
      <c r="F194" s="563"/>
      <c r="G194" s="117">
        <f t="shared" si="47"/>
        <v>0</v>
      </c>
      <c r="H194" s="116">
        <f t="shared" si="47"/>
        <v>0</v>
      </c>
      <c r="I194" s="118">
        <f t="shared" si="47"/>
        <v>0</v>
      </c>
      <c r="J194" s="118">
        <f t="shared" si="47"/>
        <v>0</v>
      </c>
      <c r="K194" s="118">
        <f t="shared" si="47"/>
        <v>2654</v>
      </c>
      <c r="L194" s="118">
        <f t="shared" si="47"/>
        <v>0</v>
      </c>
      <c r="M194" s="118">
        <f t="shared" si="47"/>
        <v>0</v>
      </c>
      <c r="N194" s="118"/>
      <c r="O194" s="118">
        <f t="shared" si="47"/>
        <v>0</v>
      </c>
      <c r="P194" s="116">
        <f t="shared" si="47"/>
        <v>0</v>
      </c>
      <c r="Q194" s="115">
        <v>2654</v>
      </c>
      <c r="R194" s="152">
        <v>2654</v>
      </c>
    </row>
    <row r="195" spans="1:18" ht="14.25" customHeight="1" thickBot="1">
      <c r="A195" s="245">
        <v>422</v>
      </c>
      <c r="B195" s="255" t="s">
        <v>26</v>
      </c>
      <c r="C195" s="239">
        <f aca="true" t="shared" si="48" ref="C195:R195">SUM(C196:C197)</f>
        <v>2654</v>
      </c>
      <c r="D195" s="240">
        <f t="shared" si="48"/>
        <v>0</v>
      </c>
      <c r="E195" s="610"/>
      <c r="F195" s="610"/>
      <c r="G195" s="241">
        <f t="shared" si="48"/>
        <v>0</v>
      </c>
      <c r="H195" s="243">
        <f t="shared" si="48"/>
        <v>0</v>
      </c>
      <c r="I195" s="242">
        <f t="shared" si="48"/>
        <v>0</v>
      </c>
      <c r="J195" s="242">
        <f t="shared" si="48"/>
        <v>0</v>
      </c>
      <c r="K195" s="242">
        <f t="shared" si="48"/>
        <v>2654</v>
      </c>
      <c r="L195" s="242">
        <f t="shared" si="48"/>
        <v>0</v>
      </c>
      <c r="M195" s="242">
        <f t="shared" si="48"/>
        <v>0</v>
      </c>
      <c r="N195" s="242"/>
      <c r="O195" s="242">
        <f t="shared" si="48"/>
        <v>0</v>
      </c>
      <c r="P195" s="243">
        <f t="shared" si="48"/>
        <v>0</v>
      </c>
      <c r="Q195" s="348">
        <f t="shared" si="48"/>
        <v>0</v>
      </c>
      <c r="R195" s="244">
        <f t="shared" si="48"/>
        <v>0</v>
      </c>
    </row>
    <row r="196" spans="1:18" ht="14.25" customHeight="1">
      <c r="A196" s="77">
        <v>4223</v>
      </c>
      <c r="B196" s="79" t="s">
        <v>84</v>
      </c>
      <c r="C196" s="280"/>
      <c r="D196" s="206"/>
      <c r="E196" s="568"/>
      <c r="F196" s="568"/>
      <c r="G196" s="89"/>
      <c r="H196" s="88"/>
      <c r="I196" s="90"/>
      <c r="J196" s="90"/>
      <c r="K196" s="90">
        <v>0</v>
      </c>
      <c r="L196" s="90"/>
      <c r="M196" s="90"/>
      <c r="N196" s="90"/>
      <c r="O196" s="90"/>
      <c r="P196" s="88"/>
      <c r="Q196" s="123"/>
      <c r="R196" s="127"/>
    </row>
    <row r="197" spans="1:18" ht="28.5" customHeight="1">
      <c r="A197" s="192">
        <v>4227</v>
      </c>
      <c r="B197" s="194" t="s">
        <v>85</v>
      </c>
      <c r="C197" s="280">
        <v>2654</v>
      </c>
      <c r="D197" s="214"/>
      <c r="E197" s="600"/>
      <c r="F197" s="600"/>
      <c r="G197" s="124"/>
      <c r="H197" s="237"/>
      <c r="I197" s="125"/>
      <c r="J197" s="125"/>
      <c r="K197" s="125">
        <v>2654</v>
      </c>
      <c r="L197" s="125">
        <v>0</v>
      </c>
      <c r="M197" s="125"/>
      <c r="N197" s="125"/>
      <c r="O197" s="125"/>
      <c r="P197" s="237"/>
      <c r="Q197" s="238"/>
      <c r="R197" s="256"/>
    </row>
    <row r="198" spans="1:18" ht="28.5" customHeight="1">
      <c r="A198" s="658" t="s">
        <v>69</v>
      </c>
      <c r="B198" s="659" t="s">
        <v>132</v>
      </c>
      <c r="C198" s="733">
        <v>15531</v>
      </c>
      <c r="D198" s="704"/>
      <c r="E198" s="705"/>
      <c r="F198" s="705"/>
      <c r="G198" s="644"/>
      <c r="H198" s="643"/>
      <c r="I198" s="645"/>
      <c r="J198" s="645"/>
      <c r="K198" s="645"/>
      <c r="L198" s="645"/>
      <c r="M198" s="645"/>
      <c r="N198" s="731">
        <v>15531</v>
      </c>
      <c r="O198" s="645"/>
      <c r="P198" s="643"/>
      <c r="Q198" s="646"/>
      <c r="R198" s="647"/>
    </row>
    <row r="199" spans="1:18" ht="28.5" customHeight="1">
      <c r="A199" s="706">
        <v>4</v>
      </c>
      <c r="B199" s="707" t="s">
        <v>12</v>
      </c>
      <c r="C199" s="734">
        <v>15531</v>
      </c>
      <c r="D199" s="709"/>
      <c r="E199" s="710"/>
      <c r="F199" s="710"/>
      <c r="G199" s="711"/>
      <c r="H199" s="708"/>
      <c r="I199" s="712"/>
      <c r="J199" s="712"/>
      <c r="K199" s="712"/>
      <c r="L199" s="712"/>
      <c r="M199" s="712"/>
      <c r="N199" s="732">
        <v>15531</v>
      </c>
      <c r="O199" s="712"/>
      <c r="P199" s="708"/>
      <c r="Q199" s="713"/>
      <c r="R199" s="714"/>
    </row>
    <row r="200" spans="1:18" ht="28.5" customHeight="1">
      <c r="A200" s="706">
        <v>42</v>
      </c>
      <c r="B200" s="707" t="s">
        <v>83</v>
      </c>
      <c r="C200" s="734">
        <v>15531</v>
      </c>
      <c r="D200" s="709"/>
      <c r="E200" s="710"/>
      <c r="F200" s="710"/>
      <c r="G200" s="711"/>
      <c r="H200" s="708"/>
      <c r="I200" s="712"/>
      <c r="J200" s="712"/>
      <c r="K200" s="712"/>
      <c r="L200" s="712"/>
      <c r="M200" s="712"/>
      <c r="N200" s="732">
        <v>15531</v>
      </c>
      <c r="O200" s="712"/>
      <c r="P200" s="708"/>
      <c r="Q200" s="713"/>
      <c r="R200" s="714"/>
    </row>
    <row r="201" spans="1:18" ht="28.5" customHeight="1">
      <c r="A201" s="735">
        <v>422</v>
      </c>
      <c r="B201" s="736" t="s">
        <v>26</v>
      </c>
      <c r="C201" s="737">
        <v>15531</v>
      </c>
      <c r="D201" s="304"/>
      <c r="E201" s="572"/>
      <c r="F201" s="572"/>
      <c r="G201" s="305"/>
      <c r="H201" s="329"/>
      <c r="I201" s="339"/>
      <c r="J201" s="339"/>
      <c r="K201" s="339"/>
      <c r="L201" s="339"/>
      <c r="M201" s="339"/>
      <c r="N201" s="738">
        <v>15531</v>
      </c>
      <c r="O201" s="339"/>
      <c r="P201" s="329"/>
      <c r="Q201" s="739"/>
      <c r="R201" s="740"/>
    </row>
    <row r="202" spans="1:18" ht="28.5" customHeight="1" thickBot="1">
      <c r="A202" s="227">
        <v>4223</v>
      </c>
      <c r="B202" s="626" t="s">
        <v>84</v>
      </c>
      <c r="C202" s="237">
        <v>15531</v>
      </c>
      <c r="D202" s="214"/>
      <c r="E202" s="600"/>
      <c r="F202" s="600"/>
      <c r="G202" s="124"/>
      <c r="H202" s="237"/>
      <c r="I202" s="125"/>
      <c r="J202" s="125"/>
      <c r="K202" s="125"/>
      <c r="L202" s="125"/>
      <c r="M202" s="125"/>
      <c r="N202" s="125">
        <v>15531</v>
      </c>
      <c r="O202" s="125"/>
      <c r="P202" s="237"/>
      <c r="Q202" s="238"/>
      <c r="R202" s="256"/>
    </row>
    <row r="203" spans="1:19" ht="28.5" customHeight="1" thickBot="1">
      <c r="A203" s="215" t="s">
        <v>69</v>
      </c>
      <c r="B203" s="500" t="s">
        <v>102</v>
      </c>
      <c r="C203" s="216"/>
      <c r="D203" s="301"/>
      <c r="E203" s="570"/>
      <c r="F203" s="570"/>
      <c r="G203" s="302"/>
      <c r="H203" s="216"/>
      <c r="I203" s="217"/>
      <c r="J203" s="217"/>
      <c r="K203" s="217"/>
      <c r="L203" s="217"/>
      <c r="M203" s="217"/>
      <c r="N203" s="217"/>
      <c r="O203" s="217"/>
      <c r="P203" s="216"/>
      <c r="Q203" s="257"/>
      <c r="R203" s="350"/>
      <c r="S203" s="7"/>
    </row>
    <row r="204" spans="1:19" ht="16.5" customHeight="1" thickBot="1">
      <c r="A204" s="110">
        <v>4</v>
      </c>
      <c r="B204" s="185" t="s">
        <v>12</v>
      </c>
      <c r="C204" s="189">
        <f>C205</f>
        <v>0</v>
      </c>
      <c r="D204" s="200">
        <f aca="true" t="shared" si="49" ref="D204:R206">D205</f>
        <v>0</v>
      </c>
      <c r="E204" s="609"/>
      <c r="F204" s="609"/>
      <c r="G204" s="179">
        <f t="shared" si="49"/>
        <v>0</v>
      </c>
      <c r="H204" s="178">
        <f t="shared" si="49"/>
        <v>0</v>
      </c>
      <c r="I204" s="180">
        <f t="shared" si="49"/>
        <v>0</v>
      </c>
      <c r="J204" s="180">
        <f t="shared" si="49"/>
        <v>0</v>
      </c>
      <c r="K204" s="180">
        <f t="shared" si="49"/>
        <v>0</v>
      </c>
      <c r="L204" s="180">
        <f t="shared" si="49"/>
        <v>0</v>
      </c>
      <c r="M204" s="180">
        <f t="shared" si="49"/>
        <v>0</v>
      </c>
      <c r="N204" s="180"/>
      <c r="O204" s="180">
        <f t="shared" si="49"/>
        <v>0</v>
      </c>
      <c r="P204" s="178">
        <f t="shared" si="49"/>
        <v>0</v>
      </c>
      <c r="Q204" s="181">
        <f t="shared" si="49"/>
        <v>0</v>
      </c>
      <c r="R204" s="182">
        <f t="shared" si="49"/>
        <v>0</v>
      </c>
      <c r="S204" s="7"/>
    </row>
    <row r="205" spans="1:19" ht="25.5" customHeight="1" thickBot="1">
      <c r="A205" s="113">
        <v>42</v>
      </c>
      <c r="B205" s="197" t="s">
        <v>83</v>
      </c>
      <c r="C205" s="191">
        <f>C206</f>
        <v>0</v>
      </c>
      <c r="D205" s="151">
        <f t="shared" si="49"/>
        <v>0</v>
      </c>
      <c r="E205" s="563"/>
      <c r="F205" s="563"/>
      <c r="G205" s="117">
        <f t="shared" si="49"/>
        <v>0</v>
      </c>
      <c r="H205" s="116">
        <f t="shared" si="49"/>
        <v>0</v>
      </c>
      <c r="I205" s="118">
        <f t="shared" si="49"/>
        <v>0</v>
      </c>
      <c r="J205" s="118">
        <f t="shared" si="49"/>
        <v>0</v>
      </c>
      <c r="K205" s="118">
        <f t="shared" si="49"/>
        <v>0</v>
      </c>
      <c r="L205" s="118">
        <f t="shared" si="49"/>
        <v>0</v>
      </c>
      <c r="M205" s="118">
        <f t="shared" si="49"/>
        <v>0</v>
      </c>
      <c r="N205" s="118"/>
      <c r="O205" s="118">
        <f t="shared" si="49"/>
        <v>0</v>
      </c>
      <c r="P205" s="116">
        <f t="shared" si="49"/>
        <v>0</v>
      </c>
      <c r="Q205" s="115"/>
      <c r="R205" s="152"/>
      <c r="S205" s="7"/>
    </row>
    <row r="206" spans="1:19" ht="14.25" customHeight="1" thickBot="1">
      <c r="A206" s="245">
        <v>422</v>
      </c>
      <c r="B206" s="255" t="s">
        <v>26</v>
      </c>
      <c r="C206" s="239">
        <f>C207</f>
        <v>0</v>
      </c>
      <c r="D206" s="240">
        <f t="shared" si="49"/>
        <v>0</v>
      </c>
      <c r="E206" s="610"/>
      <c r="F206" s="610"/>
      <c r="G206" s="241">
        <f t="shared" si="49"/>
        <v>0</v>
      </c>
      <c r="H206" s="243">
        <f t="shared" si="49"/>
        <v>0</v>
      </c>
      <c r="I206" s="242">
        <f>I207</f>
        <v>0</v>
      </c>
      <c r="J206" s="242">
        <f t="shared" si="49"/>
        <v>0</v>
      </c>
      <c r="K206" s="242">
        <f t="shared" si="49"/>
        <v>0</v>
      </c>
      <c r="L206" s="242">
        <f t="shared" si="49"/>
        <v>0</v>
      </c>
      <c r="M206" s="242">
        <f t="shared" si="49"/>
        <v>0</v>
      </c>
      <c r="N206" s="242"/>
      <c r="O206" s="242">
        <f t="shared" si="49"/>
        <v>0</v>
      </c>
      <c r="P206" s="243">
        <f t="shared" si="49"/>
        <v>0</v>
      </c>
      <c r="Q206" s="348">
        <f t="shared" si="49"/>
        <v>0</v>
      </c>
      <c r="R206" s="244">
        <f t="shared" si="49"/>
        <v>0</v>
      </c>
      <c r="S206" s="7"/>
    </row>
    <row r="207" spans="1:19" ht="32.25" customHeight="1" thickBot="1">
      <c r="A207" s="33">
        <v>4227</v>
      </c>
      <c r="B207" s="254" t="s">
        <v>85</v>
      </c>
      <c r="C207" s="96">
        <f>SUM(D207:P207)</f>
        <v>0</v>
      </c>
      <c r="D207" s="212"/>
      <c r="E207" s="611"/>
      <c r="F207" s="611"/>
      <c r="G207" s="213"/>
      <c r="H207" s="95"/>
      <c r="I207" s="211"/>
      <c r="J207" s="211"/>
      <c r="K207" s="211">
        <v>0</v>
      </c>
      <c r="L207" s="211"/>
      <c r="M207" s="211"/>
      <c r="N207" s="211"/>
      <c r="O207" s="211"/>
      <c r="P207" s="95"/>
      <c r="Q207" s="545"/>
      <c r="R207" s="509"/>
      <c r="S207" s="7"/>
    </row>
    <row r="208" spans="1:19" ht="17.25" customHeight="1" thickBot="1">
      <c r="A208" s="215" t="s">
        <v>69</v>
      </c>
      <c r="B208" s="500" t="s">
        <v>81</v>
      </c>
      <c r="C208" s="216"/>
      <c r="D208" s="301"/>
      <c r="E208" s="570"/>
      <c r="F208" s="570"/>
      <c r="G208" s="302"/>
      <c r="H208" s="216"/>
      <c r="I208" s="217"/>
      <c r="J208" s="217"/>
      <c r="K208" s="217"/>
      <c r="L208" s="217"/>
      <c r="M208" s="217"/>
      <c r="N208" s="217"/>
      <c r="O208" s="217"/>
      <c r="P208" s="216"/>
      <c r="Q208" s="257"/>
      <c r="R208" s="350"/>
      <c r="S208" s="7"/>
    </row>
    <row r="209" spans="1:19" ht="14.25" customHeight="1" thickBot="1">
      <c r="A209" s="110">
        <v>4</v>
      </c>
      <c r="B209" s="185" t="s">
        <v>12</v>
      </c>
      <c r="C209" s="189">
        <f>C210</f>
        <v>0</v>
      </c>
      <c r="D209" s="200">
        <f aca="true" t="shared" si="50" ref="D209:R211">D210</f>
        <v>0</v>
      </c>
      <c r="E209" s="609"/>
      <c r="F209" s="609"/>
      <c r="G209" s="179">
        <f t="shared" si="50"/>
        <v>0</v>
      </c>
      <c r="H209" s="178">
        <f t="shared" si="50"/>
        <v>0</v>
      </c>
      <c r="I209" s="180">
        <f t="shared" si="50"/>
        <v>0</v>
      </c>
      <c r="J209" s="180">
        <f t="shared" si="50"/>
        <v>0</v>
      </c>
      <c r="K209" s="180">
        <f t="shared" si="50"/>
        <v>0</v>
      </c>
      <c r="L209" s="180">
        <f t="shared" si="50"/>
        <v>0</v>
      </c>
      <c r="M209" s="180">
        <f t="shared" si="50"/>
        <v>0</v>
      </c>
      <c r="N209" s="180"/>
      <c r="O209" s="180">
        <f t="shared" si="50"/>
        <v>0</v>
      </c>
      <c r="P209" s="178">
        <f t="shared" si="50"/>
        <v>0</v>
      </c>
      <c r="Q209" s="181">
        <f t="shared" si="50"/>
        <v>0</v>
      </c>
      <c r="R209" s="182">
        <f t="shared" si="50"/>
        <v>554</v>
      </c>
      <c r="S209" s="7"/>
    </row>
    <row r="210" spans="1:19" ht="14.25" customHeight="1" thickBot="1">
      <c r="A210" s="113">
        <v>42</v>
      </c>
      <c r="B210" s="197" t="s">
        <v>83</v>
      </c>
      <c r="C210" s="191">
        <f>C211</f>
        <v>0</v>
      </c>
      <c r="D210" s="151">
        <f t="shared" si="50"/>
        <v>0</v>
      </c>
      <c r="E210" s="563"/>
      <c r="F210" s="563"/>
      <c r="G210" s="117">
        <f t="shared" si="50"/>
        <v>0</v>
      </c>
      <c r="H210" s="116">
        <f t="shared" si="50"/>
        <v>0</v>
      </c>
      <c r="I210" s="118">
        <f t="shared" si="50"/>
        <v>0</v>
      </c>
      <c r="J210" s="118">
        <f t="shared" si="50"/>
        <v>0</v>
      </c>
      <c r="K210" s="118">
        <f t="shared" si="50"/>
        <v>0</v>
      </c>
      <c r="L210" s="118">
        <f t="shared" si="50"/>
        <v>0</v>
      </c>
      <c r="M210" s="118">
        <f t="shared" si="50"/>
        <v>0</v>
      </c>
      <c r="N210" s="118"/>
      <c r="O210" s="118">
        <f t="shared" si="50"/>
        <v>0</v>
      </c>
      <c r="P210" s="116">
        <f t="shared" si="50"/>
        <v>0</v>
      </c>
      <c r="Q210" s="115"/>
      <c r="R210" s="152">
        <v>554</v>
      </c>
      <c r="S210" s="7"/>
    </row>
    <row r="211" spans="1:19" ht="14.25" customHeight="1" thickBot="1">
      <c r="A211" s="245">
        <v>422</v>
      </c>
      <c r="B211" s="255" t="s">
        <v>26</v>
      </c>
      <c r="C211" s="239">
        <f>C212</f>
        <v>0</v>
      </c>
      <c r="D211" s="240">
        <f t="shared" si="50"/>
        <v>0</v>
      </c>
      <c r="E211" s="610"/>
      <c r="F211" s="610"/>
      <c r="G211" s="241">
        <f t="shared" si="50"/>
        <v>0</v>
      </c>
      <c r="H211" s="243">
        <f t="shared" si="50"/>
        <v>0</v>
      </c>
      <c r="I211" s="242">
        <f t="shared" si="50"/>
        <v>0</v>
      </c>
      <c r="J211" s="242">
        <f t="shared" si="50"/>
        <v>0</v>
      </c>
      <c r="K211" s="242">
        <f t="shared" si="50"/>
        <v>0</v>
      </c>
      <c r="L211" s="242">
        <f t="shared" si="50"/>
        <v>0</v>
      </c>
      <c r="M211" s="242">
        <f t="shared" si="50"/>
        <v>0</v>
      </c>
      <c r="N211" s="242"/>
      <c r="O211" s="242">
        <f t="shared" si="50"/>
        <v>0</v>
      </c>
      <c r="P211" s="243">
        <f t="shared" si="50"/>
        <v>0</v>
      </c>
      <c r="Q211" s="348">
        <f t="shared" si="50"/>
        <v>0</v>
      </c>
      <c r="R211" s="244">
        <f t="shared" si="50"/>
        <v>0</v>
      </c>
      <c r="S211" s="7"/>
    </row>
    <row r="212" spans="1:19" ht="30" customHeight="1" thickBot="1">
      <c r="A212" s="33">
        <v>4227</v>
      </c>
      <c r="B212" s="254" t="s">
        <v>85</v>
      </c>
      <c r="C212" s="96">
        <f>SUM(D212:P212)</f>
        <v>0</v>
      </c>
      <c r="D212" s="212"/>
      <c r="E212" s="611"/>
      <c r="F212" s="611"/>
      <c r="G212" s="213"/>
      <c r="H212" s="95"/>
      <c r="I212" s="211"/>
      <c r="J212" s="211"/>
      <c r="K212" s="177"/>
      <c r="L212" s="177"/>
      <c r="M212" s="177">
        <v>0</v>
      </c>
      <c r="N212" s="177"/>
      <c r="O212" s="177"/>
      <c r="P212" s="338"/>
      <c r="Q212" s="203"/>
      <c r="R212" s="204"/>
      <c r="S212" s="7"/>
    </row>
    <row r="213" spans="1:19" ht="36.75" customHeight="1" thickBot="1">
      <c r="A213" s="215" t="s">
        <v>69</v>
      </c>
      <c r="B213" s="250" t="s">
        <v>86</v>
      </c>
      <c r="C213" s="216"/>
      <c r="D213" s="301"/>
      <c r="E213" s="570"/>
      <c r="F213" s="570"/>
      <c r="G213" s="302"/>
      <c r="H213" s="216"/>
      <c r="I213" s="217"/>
      <c r="J213" s="217"/>
      <c r="K213" s="217"/>
      <c r="L213" s="217"/>
      <c r="M213" s="217"/>
      <c r="N213" s="217"/>
      <c r="O213" s="217"/>
      <c r="P213" s="216"/>
      <c r="Q213" s="257"/>
      <c r="R213" s="350"/>
      <c r="S213" s="7"/>
    </row>
    <row r="214" spans="1:19" ht="14.25" customHeight="1" thickBot="1">
      <c r="A214" s="110">
        <v>4</v>
      </c>
      <c r="B214" s="185" t="s">
        <v>12</v>
      </c>
      <c r="C214" s="189">
        <f>C215</f>
        <v>0</v>
      </c>
      <c r="D214" s="200">
        <f aca="true" t="shared" si="51" ref="D214:R216">D215</f>
        <v>0</v>
      </c>
      <c r="E214" s="609"/>
      <c r="F214" s="609"/>
      <c r="G214" s="179">
        <f t="shared" si="51"/>
        <v>0</v>
      </c>
      <c r="H214" s="178">
        <f t="shared" si="51"/>
        <v>0</v>
      </c>
      <c r="I214" s="180">
        <f t="shared" si="51"/>
        <v>0</v>
      </c>
      <c r="J214" s="180">
        <f t="shared" si="51"/>
        <v>0</v>
      </c>
      <c r="K214" s="180">
        <f t="shared" si="51"/>
        <v>0</v>
      </c>
      <c r="L214" s="180">
        <f t="shared" si="51"/>
        <v>0</v>
      </c>
      <c r="M214" s="180">
        <f t="shared" si="51"/>
        <v>0</v>
      </c>
      <c r="N214" s="180"/>
      <c r="O214" s="180">
        <f t="shared" si="51"/>
        <v>0</v>
      </c>
      <c r="P214" s="178">
        <f t="shared" si="51"/>
        <v>0</v>
      </c>
      <c r="Q214" s="181">
        <f t="shared" si="51"/>
        <v>0</v>
      </c>
      <c r="R214" s="182">
        <f t="shared" si="51"/>
        <v>0</v>
      </c>
      <c r="S214" s="7"/>
    </row>
    <row r="215" spans="1:19" ht="14.25" customHeight="1" thickBot="1">
      <c r="A215" s="113">
        <v>42</v>
      </c>
      <c r="B215" s="197" t="s">
        <v>83</v>
      </c>
      <c r="C215" s="191">
        <f>C216</f>
        <v>0</v>
      </c>
      <c r="D215" s="151">
        <f t="shared" si="51"/>
        <v>0</v>
      </c>
      <c r="E215" s="563"/>
      <c r="F215" s="563"/>
      <c r="G215" s="117">
        <f t="shared" si="51"/>
        <v>0</v>
      </c>
      <c r="H215" s="116">
        <f t="shared" si="51"/>
        <v>0</v>
      </c>
      <c r="I215" s="118">
        <f t="shared" si="51"/>
        <v>0</v>
      </c>
      <c r="J215" s="118">
        <f t="shared" si="51"/>
        <v>0</v>
      </c>
      <c r="K215" s="118">
        <f t="shared" si="51"/>
        <v>0</v>
      </c>
      <c r="L215" s="118">
        <f t="shared" si="51"/>
        <v>0</v>
      </c>
      <c r="M215" s="118">
        <f t="shared" si="51"/>
        <v>0</v>
      </c>
      <c r="N215" s="118"/>
      <c r="O215" s="118">
        <f t="shared" si="51"/>
        <v>0</v>
      </c>
      <c r="P215" s="116">
        <f t="shared" si="51"/>
        <v>0</v>
      </c>
      <c r="Q215" s="115">
        <f t="shared" si="51"/>
        <v>0</v>
      </c>
      <c r="R215" s="152">
        <f t="shared" si="51"/>
        <v>0</v>
      </c>
      <c r="S215" s="7"/>
    </row>
    <row r="216" spans="1:19" ht="14.25" customHeight="1" thickBot="1">
      <c r="A216" s="245">
        <v>422</v>
      </c>
      <c r="B216" s="255" t="s">
        <v>26</v>
      </c>
      <c r="C216" s="239">
        <f>C217</f>
        <v>0</v>
      </c>
      <c r="D216" s="240">
        <f t="shared" si="51"/>
        <v>0</v>
      </c>
      <c r="E216" s="610"/>
      <c r="F216" s="610"/>
      <c r="G216" s="241">
        <f t="shared" si="51"/>
        <v>0</v>
      </c>
      <c r="H216" s="243">
        <f t="shared" si="51"/>
        <v>0</v>
      </c>
      <c r="I216" s="242">
        <f t="shared" si="51"/>
        <v>0</v>
      </c>
      <c r="J216" s="242">
        <f t="shared" si="51"/>
        <v>0</v>
      </c>
      <c r="K216" s="242">
        <f t="shared" si="51"/>
        <v>0</v>
      </c>
      <c r="L216" s="242">
        <f t="shared" si="51"/>
        <v>0</v>
      </c>
      <c r="M216" s="242">
        <f t="shared" si="51"/>
        <v>0</v>
      </c>
      <c r="N216" s="242"/>
      <c r="O216" s="242">
        <f t="shared" si="51"/>
        <v>0</v>
      </c>
      <c r="P216" s="243">
        <f t="shared" si="51"/>
        <v>0</v>
      </c>
      <c r="Q216" s="348">
        <f t="shared" si="51"/>
        <v>0</v>
      </c>
      <c r="R216" s="244">
        <f t="shared" si="51"/>
        <v>0</v>
      </c>
      <c r="S216" s="7"/>
    </row>
    <row r="217" spans="1:19" ht="30" customHeight="1" thickBot="1">
      <c r="A217" s="33">
        <v>4227</v>
      </c>
      <c r="B217" s="254" t="s">
        <v>85</v>
      </c>
      <c r="C217" s="96">
        <v>0</v>
      </c>
      <c r="D217" s="212"/>
      <c r="E217" s="611"/>
      <c r="F217" s="611"/>
      <c r="G217" s="213"/>
      <c r="H217" s="95"/>
      <c r="I217" s="211"/>
      <c r="J217" s="211"/>
      <c r="K217" s="177"/>
      <c r="L217" s="177"/>
      <c r="M217" s="177"/>
      <c r="N217" s="177"/>
      <c r="O217" s="177">
        <v>0</v>
      </c>
      <c r="P217" s="338"/>
      <c r="Q217" s="203"/>
      <c r="R217" s="509"/>
      <c r="S217" s="7"/>
    </row>
    <row r="218" spans="1:19" ht="7.5" customHeight="1" thickBot="1">
      <c r="A218" s="192"/>
      <c r="B218" s="194"/>
      <c r="C218" s="364"/>
      <c r="D218" s="220"/>
      <c r="E218" s="220"/>
      <c r="F218" s="220"/>
      <c r="G218" s="220"/>
      <c r="H218" s="220"/>
      <c r="I218" s="220"/>
      <c r="J218" s="220"/>
      <c r="K218" s="95"/>
      <c r="L218" s="95"/>
      <c r="M218" s="95"/>
      <c r="N218" s="95"/>
      <c r="O218" s="95"/>
      <c r="P218" s="95"/>
      <c r="Q218" s="365"/>
      <c r="R218" s="346"/>
      <c r="S218" s="7"/>
    </row>
    <row r="219" spans="1:19" ht="14.25" customHeight="1" thickBot="1">
      <c r="A219" s="382"/>
      <c r="B219" s="395" t="s">
        <v>46</v>
      </c>
      <c r="C219" s="396">
        <f>C188+C193+C204+C209+C214+C180</f>
        <v>2654</v>
      </c>
      <c r="D219" s="506">
        <f>D188+D193+D204+D209+D214</f>
        <v>0</v>
      </c>
      <c r="E219" s="612"/>
      <c r="F219" s="612"/>
      <c r="G219" s="507">
        <f aca="true" t="shared" si="52" ref="G219:R219">G188+G193+G204+G209+G214</f>
        <v>0</v>
      </c>
      <c r="H219" s="508">
        <f t="shared" si="52"/>
        <v>0</v>
      </c>
      <c r="I219" s="392">
        <f t="shared" si="52"/>
        <v>0</v>
      </c>
      <c r="J219" s="392">
        <f t="shared" si="52"/>
        <v>0</v>
      </c>
      <c r="K219" s="392">
        <f t="shared" si="52"/>
        <v>2654</v>
      </c>
      <c r="L219" s="392">
        <f t="shared" si="52"/>
        <v>0</v>
      </c>
      <c r="M219" s="392">
        <f t="shared" si="52"/>
        <v>0</v>
      </c>
      <c r="N219" s="392"/>
      <c r="O219" s="392">
        <f t="shared" si="52"/>
        <v>0</v>
      </c>
      <c r="P219" s="510">
        <f t="shared" si="52"/>
        <v>0</v>
      </c>
      <c r="Q219" s="396">
        <f t="shared" si="52"/>
        <v>2853</v>
      </c>
      <c r="R219" s="393">
        <f t="shared" si="52"/>
        <v>3407</v>
      </c>
      <c r="S219" s="7"/>
    </row>
    <row r="220" spans="1:19" ht="6" customHeight="1" thickBot="1">
      <c r="A220" s="192"/>
      <c r="B220" s="194"/>
      <c r="C220" s="366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365"/>
      <c r="R220" s="346"/>
      <c r="S220" s="7"/>
    </row>
    <row r="221" spans="1:19" ht="14.25" customHeight="1" thickBot="1">
      <c r="A221" s="382" t="s">
        <v>123</v>
      </c>
      <c r="B221" s="394"/>
      <c r="C221" s="384"/>
      <c r="D221" s="385"/>
      <c r="E221" s="576"/>
      <c r="F221" s="576"/>
      <c r="G221" s="386"/>
      <c r="H221" s="387"/>
      <c r="I221" s="388"/>
      <c r="J221" s="388"/>
      <c r="K221" s="388"/>
      <c r="L221" s="388"/>
      <c r="M221" s="388"/>
      <c r="N221" s="388"/>
      <c r="O221" s="388"/>
      <c r="P221" s="387"/>
      <c r="Q221" s="389"/>
      <c r="R221" s="390"/>
      <c r="S221" s="7"/>
    </row>
    <row r="222" spans="1:19" ht="14.25" customHeight="1" thickBot="1">
      <c r="A222" s="215" t="s">
        <v>69</v>
      </c>
      <c r="B222" s="760" t="s">
        <v>91</v>
      </c>
      <c r="C222" s="760"/>
      <c r="D222" s="760"/>
      <c r="E222" s="760"/>
      <c r="F222" s="760"/>
      <c r="G222" s="760"/>
      <c r="H222" s="760"/>
      <c r="I222" s="760"/>
      <c r="J222" s="761"/>
      <c r="K222" s="217"/>
      <c r="L222" s="217"/>
      <c r="M222" s="217"/>
      <c r="N222" s="217"/>
      <c r="O222" s="217"/>
      <c r="P222" s="216"/>
      <c r="Q222" s="257"/>
      <c r="R222" s="350"/>
      <c r="S222" s="7"/>
    </row>
    <row r="223" spans="1:19" ht="15" customHeight="1" thickBot="1">
      <c r="A223" s="110">
        <v>3</v>
      </c>
      <c r="B223" s="185" t="s">
        <v>11</v>
      </c>
      <c r="C223" s="286">
        <f>C224</f>
        <v>21847</v>
      </c>
      <c r="D223" s="511">
        <f aca="true" t="shared" si="53" ref="D223:R223">D224</f>
        <v>0</v>
      </c>
      <c r="E223" s="613"/>
      <c r="F223" s="613"/>
      <c r="G223" s="512">
        <f t="shared" si="53"/>
        <v>0</v>
      </c>
      <c r="H223" s="513">
        <f t="shared" si="53"/>
        <v>0</v>
      </c>
      <c r="I223" s="186">
        <f t="shared" si="53"/>
        <v>26365</v>
      </c>
      <c r="J223" s="186">
        <f t="shared" si="53"/>
        <v>0</v>
      </c>
      <c r="K223" s="186">
        <f t="shared" si="53"/>
        <v>0</v>
      </c>
      <c r="L223" s="186">
        <f t="shared" si="53"/>
        <v>0</v>
      </c>
      <c r="M223" s="186">
        <f t="shared" si="53"/>
        <v>0</v>
      </c>
      <c r="N223" s="186"/>
      <c r="O223" s="186">
        <f t="shared" si="53"/>
        <v>0</v>
      </c>
      <c r="P223" s="529">
        <f t="shared" si="53"/>
        <v>0</v>
      </c>
      <c r="Q223" s="184">
        <f t="shared" si="53"/>
        <v>0</v>
      </c>
      <c r="R223" s="187">
        <f t="shared" si="53"/>
        <v>0</v>
      </c>
      <c r="S223" s="7"/>
    </row>
    <row r="224" spans="1:19" ht="14.25" customHeight="1" thickBot="1">
      <c r="A224" s="113">
        <v>32</v>
      </c>
      <c r="B224" s="197" t="s">
        <v>8</v>
      </c>
      <c r="C224" s="191">
        <f>C225+C228+C231</f>
        <v>21847</v>
      </c>
      <c r="D224" s="514">
        <f>D225+D228+D231</f>
        <v>0</v>
      </c>
      <c r="E224" s="614"/>
      <c r="F224" s="614"/>
      <c r="G224" s="515">
        <f>G225+G228+G231</f>
        <v>0</v>
      </c>
      <c r="H224" s="516">
        <f>H225+H228+H231</f>
        <v>0</v>
      </c>
      <c r="I224" s="118">
        <v>26365</v>
      </c>
      <c r="J224" s="118">
        <f aca="true" t="shared" si="54" ref="J224:R224">J225+J228+J231</f>
        <v>0</v>
      </c>
      <c r="K224" s="118">
        <f t="shared" si="54"/>
        <v>0</v>
      </c>
      <c r="L224" s="118">
        <f t="shared" si="54"/>
        <v>0</v>
      </c>
      <c r="M224" s="118">
        <f t="shared" si="54"/>
        <v>0</v>
      </c>
      <c r="N224" s="118"/>
      <c r="O224" s="118">
        <f t="shared" si="54"/>
        <v>0</v>
      </c>
      <c r="P224" s="530">
        <f t="shared" si="54"/>
        <v>0</v>
      </c>
      <c r="Q224" s="151">
        <f t="shared" si="54"/>
        <v>0</v>
      </c>
      <c r="R224" s="152">
        <f t="shared" si="54"/>
        <v>0</v>
      </c>
      <c r="S224" s="7"/>
    </row>
    <row r="225" spans="1:19" ht="14.25" customHeight="1">
      <c r="A225" s="104">
        <v>321</v>
      </c>
      <c r="B225" s="198" t="s">
        <v>22</v>
      </c>
      <c r="C225" s="293">
        <f>SUM(C226:C227)</f>
        <v>9589</v>
      </c>
      <c r="D225" s="485">
        <f aca="true" t="shared" si="55" ref="D225:R225">SUM(D226:D226)</f>
        <v>0</v>
      </c>
      <c r="E225" s="584"/>
      <c r="F225" s="584"/>
      <c r="G225" s="486">
        <f t="shared" si="55"/>
        <v>0</v>
      </c>
      <c r="H225" s="487">
        <f t="shared" si="55"/>
        <v>0</v>
      </c>
      <c r="I225" s="156">
        <f t="shared" si="55"/>
        <v>9589</v>
      </c>
      <c r="J225" s="156">
        <f t="shared" si="55"/>
        <v>0</v>
      </c>
      <c r="K225" s="156">
        <f t="shared" si="55"/>
        <v>0</v>
      </c>
      <c r="L225" s="156">
        <f t="shared" si="55"/>
        <v>0</v>
      </c>
      <c r="M225" s="156">
        <f>SUM(M226:M227)</f>
        <v>0</v>
      </c>
      <c r="N225" s="156"/>
      <c r="O225" s="156">
        <f t="shared" si="55"/>
        <v>0</v>
      </c>
      <c r="P225" s="531">
        <f t="shared" si="55"/>
        <v>0</v>
      </c>
      <c r="Q225" s="183">
        <f t="shared" si="55"/>
        <v>0</v>
      </c>
      <c r="R225" s="157">
        <f t="shared" si="55"/>
        <v>0</v>
      </c>
      <c r="S225" s="7"/>
    </row>
    <row r="226" spans="1:19" ht="14.25" customHeight="1">
      <c r="A226" s="440">
        <v>3211</v>
      </c>
      <c r="B226" s="441" t="s">
        <v>51</v>
      </c>
      <c r="C226" s="284">
        <f>SUM(D226:P226)</f>
        <v>9589</v>
      </c>
      <c r="D226" s="517"/>
      <c r="E226" s="615"/>
      <c r="F226" s="615"/>
      <c r="G226" s="518"/>
      <c r="H226" s="519"/>
      <c r="I226" s="555">
        <v>9589</v>
      </c>
      <c r="J226" s="442"/>
      <c r="K226" s="442"/>
      <c r="L226" s="549"/>
      <c r="M226" s="550"/>
      <c r="N226" s="550"/>
      <c r="O226" s="442"/>
      <c r="P226" s="532"/>
      <c r="Q226" s="443"/>
      <c r="R226" s="444"/>
      <c r="S226" s="7"/>
    </row>
    <row r="227" spans="1:19" ht="14.25" customHeight="1">
      <c r="A227" s="440">
        <v>3213</v>
      </c>
      <c r="B227" s="441" t="s">
        <v>52</v>
      </c>
      <c r="C227" s="284">
        <f>I227</f>
        <v>0</v>
      </c>
      <c r="D227" s="517"/>
      <c r="E227" s="615"/>
      <c r="F227" s="615"/>
      <c r="G227" s="518"/>
      <c r="H227" s="519"/>
      <c r="I227" s="555">
        <v>0</v>
      </c>
      <c r="J227" s="442"/>
      <c r="K227" s="442"/>
      <c r="L227" s="549"/>
      <c r="M227" s="550"/>
      <c r="N227" s="550"/>
      <c r="O227" s="442"/>
      <c r="P227" s="532"/>
      <c r="Q227" s="551"/>
      <c r="R227" s="444"/>
      <c r="S227" s="7"/>
    </row>
    <row r="228" spans="1:19" ht="14.25" customHeight="1">
      <c r="A228" s="139">
        <v>322</v>
      </c>
      <c r="B228" s="171" t="s">
        <v>25</v>
      </c>
      <c r="C228" s="291">
        <f aca="true" t="shared" si="56" ref="C228:R228">SUM(C229:C229)</f>
        <v>8258</v>
      </c>
      <c r="D228" s="520">
        <f t="shared" si="56"/>
        <v>0</v>
      </c>
      <c r="E228" s="616"/>
      <c r="F228" s="616"/>
      <c r="G228" s="521">
        <f t="shared" si="56"/>
        <v>0</v>
      </c>
      <c r="H228" s="522">
        <f t="shared" si="56"/>
        <v>0</v>
      </c>
      <c r="I228" s="342">
        <f t="shared" si="56"/>
        <v>8258</v>
      </c>
      <c r="J228" s="342">
        <f t="shared" si="56"/>
        <v>0</v>
      </c>
      <c r="K228" s="342">
        <f t="shared" si="56"/>
        <v>0</v>
      </c>
      <c r="L228" s="342">
        <f t="shared" si="56"/>
        <v>0</v>
      </c>
      <c r="M228" s="342">
        <f t="shared" si="56"/>
        <v>0</v>
      </c>
      <c r="N228" s="342"/>
      <c r="O228" s="342">
        <f t="shared" si="56"/>
        <v>0</v>
      </c>
      <c r="P228" s="533">
        <f t="shared" si="56"/>
        <v>0</v>
      </c>
      <c r="Q228" s="314">
        <f t="shared" si="56"/>
        <v>0</v>
      </c>
      <c r="R228" s="357">
        <f t="shared" si="56"/>
        <v>0</v>
      </c>
      <c r="S228" s="7"/>
    </row>
    <row r="229" spans="1:19" ht="14.25" customHeight="1">
      <c r="A229" s="77">
        <v>3221</v>
      </c>
      <c r="B229" s="79" t="s">
        <v>72</v>
      </c>
      <c r="C229" s="284">
        <v>8258</v>
      </c>
      <c r="D229" s="488"/>
      <c r="E229" s="585"/>
      <c r="F229" s="585"/>
      <c r="G229" s="489"/>
      <c r="H229" s="490"/>
      <c r="I229" s="90">
        <v>8258</v>
      </c>
      <c r="J229" s="90"/>
      <c r="K229" s="90"/>
      <c r="L229" s="90"/>
      <c r="M229" s="90"/>
      <c r="N229" s="90"/>
      <c r="O229" s="90"/>
      <c r="P229" s="534"/>
      <c r="Q229" s="123"/>
      <c r="R229" s="127"/>
      <c r="S229" s="7"/>
    </row>
    <row r="230" spans="1:19" ht="14.25" customHeight="1">
      <c r="A230" s="126">
        <v>3225</v>
      </c>
      <c r="B230" s="79" t="s">
        <v>92</v>
      </c>
      <c r="C230" s="284">
        <v>350</v>
      </c>
      <c r="D230" s="488"/>
      <c r="E230" s="585"/>
      <c r="F230" s="585"/>
      <c r="G230" s="489"/>
      <c r="H230" s="490"/>
      <c r="I230" s="90">
        <v>350</v>
      </c>
      <c r="J230" s="90"/>
      <c r="K230" s="90"/>
      <c r="L230" s="90"/>
      <c r="M230" s="90"/>
      <c r="N230" s="90"/>
      <c r="O230" s="90"/>
      <c r="P230" s="534"/>
      <c r="Q230" s="123"/>
      <c r="R230" s="127"/>
      <c r="S230" s="7"/>
    </row>
    <row r="231" spans="1:19" ht="14.25" customHeight="1">
      <c r="A231" s="225">
        <v>323</v>
      </c>
      <c r="B231" s="249" t="s">
        <v>23</v>
      </c>
      <c r="C231" s="291">
        <f aca="true" t="shared" si="57" ref="C231:R231">SUM(C232:C233)</f>
        <v>4000</v>
      </c>
      <c r="D231" s="520">
        <f t="shared" si="57"/>
        <v>0</v>
      </c>
      <c r="E231" s="616"/>
      <c r="F231" s="616"/>
      <c r="G231" s="521">
        <f t="shared" si="57"/>
        <v>0</v>
      </c>
      <c r="H231" s="522">
        <f t="shared" si="57"/>
        <v>0</v>
      </c>
      <c r="I231" s="342">
        <f t="shared" si="57"/>
        <v>4000</v>
      </c>
      <c r="J231" s="342">
        <f t="shared" si="57"/>
        <v>0</v>
      </c>
      <c r="K231" s="342">
        <f t="shared" si="57"/>
        <v>0</v>
      </c>
      <c r="L231" s="342">
        <f t="shared" si="57"/>
        <v>0</v>
      </c>
      <c r="M231" s="342">
        <f t="shared" si="57"/>
        <v>0</v>
      </c>
      <c r="N231" s="342"/>
      <c r="O231" s="342">
        <f t="shared" si="57"/>
        <v>0</v>
      </c>
      <c r="P231" s="533">
        <f t="shared" si="57"/>
        <v>0</v>
      </c>
      <c r="Q231" s="236">
        <f t="shared" si="57"/>
        <v>0</v>
      </c>
      <c r="R231" s="357">
        <f t="shared" si="57"/>
        <v>0</v>
      </c>
      <c r="S231" s="7"/>
    </row>
    <row r="232" spans="1:19" ht="14.25" customHeight="1">
      <c r="A232" s="126">
        <v>3239</v>
      </c>
      <c r="B232" s="248" t="s">
        <v>78</v>
      </c>
      <c r="C232" s="284">
        <v>4000</v>
      </c>
      <c r="D232" s="523"/>
      <c r="E232" s="617"/>
      <c r="F232" s="617"/>
      <c r="G232" s="524"/>
      <c r="H232" s="525"/>
      <c r="I232" s="625">
        <v>4000</v>
      </c>
      <c r="J232" s="234"/>
      <c r="K232" s="234"/>
      <c r="L232" s="234"/>
      <c r="M232" s="234"/>
      <c r="N232" s="234"/>
      <c r="O232" s="234"/>
      <c r="P232" s="535"/>
      <c r="Q232" s="235"/>
      <c r="R232" s="358"/>
      <c r="S232" s="7"/>
    </row>
    <row r="233" spans="1:19" ht="14.25" customHeight="1">
      <c r="A233" s="227"/>
      <c r="B233" s="247"/>
      <c r="C233" s="292">
        <f>SUM(D233:P233)</f>
        <v>0</v>
      </c>
      <c r="D233" s="526"/>
      <c r="E233" s="618"/>
      <c r="F233" s="618"/>
      <c r="G233" s="527"/>
      <c r="H233" s="528"/>
      <c r="I233" s="230"/>
      <c r="J233" s="230"/>
      <c r="K233" s="230"/>
      <c r="L233" s="230"/>
      <c r="M233" s="230"/>
      <c r="N233" s="230"/>
      <c r="O233" s="230"/>
      <c r="P233" s="536"/>
      <c r="Q233" s="542"/>
      <c r="R233" s="543"/>
      <c r="S233" s="7"/>
    </row>
    <row r="234" spans="1:19" ht="14.25" customHeight="1">
      <c r="A234" s="668" t="s">
        <v>125</v>
      </c>
      <c r="B234" s="669" t="s">
        <v>126</v>
      </c>
      <c r="C234" s="670"/>
      <c r="D234" s="671"/>
      <c r="E234" s="672"/>
      <c r="F234" s="672"/>
      <c r="G234" s="673"/>
      <c r="H234" s="674"/>
      <c r="I234" s="675"/>
      <c r="J234" s="675"/>
      <c r="K234" s="675"/>
      <c r="L234" s="675"/>
      <c r="M234" s="675"/>
      <c r="N234" s="675"/>
      <c r="O234" s="675"/>
      <c r="P234" s="676"/>
      <c r="Q234" s="677"/>
      <c r="R234" s="678"/>
      <c r="S234" s="7"/>
    </row>
    <row r="235" spans="1:19" ht="14.25" customHeight="1">
      <c r="A235" s="658" t="s">
        <v>69</v>
      </c>
      <c r="B235" s="659" t="s">
        <v>91</v>
      </c>
      <c r="C235" s="642"/>
      <c r="D235" s="660"/>
      <c r="E235" s="661"/>
      <c r="F235" s="661"/>
      <c r="G235" s="662"/>
      <c r="H235" s="663"/>
      <c r="I235" s="664"/>
      <c r="J235" s="664"/>
      <c r="K235" s="664"/>
      <c r="L235" s="664"/>
      <c r="M235" s="664"/>
      <c r="N235" s="664"/>
      <c r="O235" s="664"/>
      <c r="P235" s="665"/>
      <c r="Q235" s="666"/>
      <c r="R235" s="667"/>
      <c r="S235" s="7"/>
    </row>
    <row r="236" spans="1:25" s="690" customFormat="1" ht="14.25" customHeight="1">
      <c r="A236" s="679">
        <v>3</v>
      </c>
      <c r="B236" s="680" t="s">
        <v>11</v>
      </c>
      <c r="C236" s="681">
        <v>4168</v>
      </c>
      <c r="D236" s="682"/>
      <c r="E236" s="683"/>
      <c r="F236" s="683"/>
      <c r="G236" s="684"/>
      <c r="H236" s="685"/>
      <c r="I236" s="686">
        <v>4168</v>
      </c>
      <c r="J236" s="686"/>
      <c r="K236" s="686"/>
      <c r="L236" s="686"/>
      <c r="M236" s="686"/>
      <c r="N236" s="686"/>
      <c r="O236" s="686"/>
      <c r="P236" s="687"/>
      <c r="Q236" s="688"/>
      <c r="R236" s="689"/>
      <c r="S236" s="701"/>
      <c r="T236" s="701"/>
      <c r="U236" s="701"/>
      <c r="V236" s="701"/>
      <c r="W236" s="701"/>
      <c r="X236" s="701"/>
      <c r="Y236" s="701"/>
    </row>
    <row r="237" spans="1:25" s="690" customFormat="1" ht="14.25" customHeight="1">
      <c r="A237" s="679">
        <v>32</v>
      </c>
      <c r="B237" s="680" t="s">
        <v>8</v>
      </c>
      <c r="C237" s="681">
        <v>4168</v>
      </c>
      <c r="D237" s="682"/>
      <c r="E237" s="683"/>
      <c r="F237" s="683"/>
      <c r="G237" s="684"/>
      <c r="H237" s="685"/>
      <c r="I237" s="686">
        <v>4168</v>
      </c>
      <c r="J237" s="686"/>
      <c r="K237" s="686"/>
      <c r="L237" s="686"/>
      <c r="M237" s="686"/>
      <c r="N237" s="686"/>
      <c r="O237" s="686"/>
      <c r="P237" s="687"/>
      <c r="Q237" s="688"/>
      <c r="R237" s="689"/>
      <c r="S237" s="701"/>
      <c r="T237" s="701"/>
      <c r="U237" s="701"/>
      <c r="V237" s="701"/>
      <c r="W237" s="701"/>
      <c r="X237" s="701"/>
      <c r="Y237" s="701"/>
    </row>
    <row r="238" spans="1:19" ht="14.25" customHeight="1">
      <c r="A238" s="628">
        <v>321</v>
      </c>
      <c r="B238" s="627" t="s">
        <v>22</v>
      </c>
      <c r="C238" s="292">
        <v>4168</v>
      </c>
      <c r="D238" s="526"/>
      <c r="E238" s="618"/>
      <c r="F238" s="618"/>
      <c r="G238" s="527"/>
      <c r="H238" s="528"/>
      <c r="I238" s="230">
        <v>4168</v>
      </c>
      <c r="J238" s="230"/>
      <c r="K238" s="230"/>
      <c r="L238" s="230"/>
      <c r="M238" s="230"/>
      <c r="N238" s="230"/>
      <c r="O238" s="230"/>
      <c r="P238" s="536"/>
      <c r="Q238" s="231"/>
      <c r="R238" s="232"/>
      <c r="S238" s="7"/>
    </row>
    <row r="239" spans="1:19" ht="14.25" customHeight="1" thickBot="1">
      <c r="A239" s="227">
        <v>3211</v>
      </c>
      <c r="B239" s="626" t="s">
        <v>51</v>
      </c>
      <c r="C239" s="292">
        <v>4168</v>
      </c>
      <c r="D239" s="526"/>
      <c r="E239" s="618"/>
      <c r="F239" s="618"/>
      <c r="G239" s="527"/>
      <c r="H239" s="528"/>
      <c r="I239" s="230">
        <v>4168</v>
      </c>
      <c r="J239" s="230"/>
      <c r="K239" s="230"/>
      <c r="L239" s="230"/>
      <c r="M239" s="230"/>
      <c r="N239" s="230"/>
      <c r="O239" s="230"/>
      <c r="P239" s="536"/>
      <c r="Q239" s="231"/>
      <c r="R239" s="232"/>
      <c r="S239" s="7"/>
    </row>
    <row r="240" spans="1:19" ht="14.25" customHeight="1" thickBot="1">
      <c r="A240" s="382"/>
      <c r="B240" s="382" t="s">
        <v>124</v>
      </c>
      <c r="C240" s="396">
        <f>C223</f>
        <v>21847</v>
      </c>
      <c r="D240" s="506">
        <f>D223</f>
        <v>0</v>
      </c>
      <c r="E240" s="612"/>
      <c r="F240" s="612"/>
      <c r="G240" s="507">
        <f>G223</f>
        <v>0</v>
      </c>
      <c r="H240" s="508">
        <f>H223</f>
        <v>0</v>
      </c>
      <c r="I240" s="392">
        <v>26365</v>
      </c>
      <c r="J240" s="392">
        <f aca="true" t="shared" si="58" ref="J240:R240">J223</f>
        <v>0</v>
      </c>
      <c r="K240" s="392">
        <f t="shared" si="58"/>
        <v>0</v>
      </c>
      <c r="L240" s="392">
        <f t="shared" si="58"/>
        <v>0</v>
      </c>
      <c r="M240" s="392">
        <f t="shared" si="58"/>
        <v>0</v>
      </c>
      <c r="N240" s="392"/>
      <c r="O240" s="392">
        <f t="shared" si="58"/>
        <v>0</v>
      </c>
      <c r="P240" s="510">
        <f t="shared" si="58"/>
        <v>0</v>
      </c>
      <c r="Q240" s="398">
        <f t="shared" si="58"/>
        <v>0</v>
      </c>
      <c r="R240" s="393">
        <f t="shared" si="58"/>
        <v>0</v>
      </c>
      <c r="S240" s="7"/>
    </row>
    <row r="241" spans="1:18" ht="15.75" customHeight="1" thickBot="1">
      <c r="A241" s="21"/>
      <c r="B241" s="22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6"/>
    </row>
    <row r="242" spans="1:18" ht="14.25" customHeight="1" thickBot="1">
      <c r="A242" s="399" t="s">
        <v>39</v>
      </c>
      <c r="B242" s="400"/>
      <c r="C242" s="401">
        <v>2303479</v>
      </c>
      <c r="D242" s="537">
        <v>1737920</v>
      </c>
      <c r="E242" s="619"/>
      <c r="F242" s="619"/>
      <c r="G242" s="538">
        <f>G45+G144+G155+G176+G219+G240</f>
        <v>0</v>
      </c>
      <c r="H242" s="539">
        <f>H45+H144+H155+H176+H219+H240</f>
        <v>0</v>
      </c>
      <c r="I242" s="540">
        <v>59634</v>
      </c>
      <c r="J242" s="402">
        <f>J45+J144+J155+J176+J219+J240</f>
        <v>16877</v>
      </c>
      <c r="K242" s="402">
        <v>452602</v>
      </c>
      <c r="L242" s="402">
        <f>L45+L144+L155+L176+L219+L240</f>
        <v>0</v>
      </c>
      <c r="M242" s="402">
        <f>M45+M144+M155+M176+M219+M240</f>
        <v>1630</v>
      </c>
      <c r="N242" s="402">
        <v>34131</v>
      </c>
      <c r="O242" s="402">
        <v>685</v>
      </c>
      <c r="P242" s="541">
        <f>P45+P144+P155+P176+P219+P240</f>
        <v>0</v>
      </c>
      <c r="Q242" s="401">
        <f>Q45+Q144+Q155+Q176+Q219+Q240</f>
        <v>2382631</v>
      </c>
      <c r="R242" s="403">
        <f>R45+R144+R155+R176+R219+R240</f>
        <v>2382542</v>
      </c>
    </row>
    <row r="243" spans="1:18" ht="4.5" customHeight="1" thickBot="1">
      <c r="A243" s="24"/>
      <c r="B243" s="37"/>
      <c r="C243" s="25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6"/>
    </row>
    <row r="244" spans="1:18" ht="14.25" customHeight="1" thickBot="1">
      <c r="A244" s="85"/>
      <c r="B244" s="86" t="s">
        <v>87</v>
      </c>
      <c r="C244" s="97">
        <f>C242</f>
        <v>2303479</v>
      </c>
      <c r="D244" s="97">
        <f aca="true" t="shared" si="59" ref="D244:R244">D242</f>
        <v>1737920</v>
      </c>
      <c r="E244" s="367"/>
      <c r="F244" s="367"/>
      <c r="G244" s="328">
        <f t="shared" si="59"/>
        <v>0</v>
      </c>
      <c r="H244" s="367">
        <f t="shared" si="59"/>
        <v>0</v>
      </c>
      <c r="I244" s="87">
        <f t="shared" si="59"/>
        <v>59634</v>
      </c>
      <c r="J244" s="87">
        <f t="shared" si="59"/>
        <v>16877</v>
      </c>
      <c r="K244" s="87">
        <f t="shared" si="59"/>
        <v>452602</v>
      </c>
      <c r="L244" s="87">
        <f t="shared" si="59"/>
        <v>0</v>
      </c>
      <c r="M244" s="87">
        <f t="shared" si="59"/>
        <v>1630</v>
      </c>
      <c r="N244" s="87">
        <v>34131</v>
      </c>
      <c r="O244" s="87">
        <f t="shared" si="59"/>
        <v>685</v>
      </c>
      <c r="P244" s="367">
        <f t="shared" si="59"/>
        <v>0</v>
      </c>
      <c r="Q244" s="97">
        <f t="shared" si="59"/>
        <v>2382631</v>
      </c>
      <c r="R244" s="363">
        <f t="shared" si="59"/>
        <v>2382542</v>
      </c>
    </row>
    <row r="245" spans="1:18" ht="24.75" customHeight="1">
      <c r="A245" s="38"/>
      <c r="B245" s="38"/>
      <c r="C245" s="39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</row>
    <row r="246" spans="1:18" ht="13.5" customHeight="1">
      <c r="A246" s="69" t="s">
        <v>116</v>
      </c>
      <c r="B246" s="69" t="s">
        <v>134</v>
      </c>
      <c r="C246" s="70"/>
      <c r="D246" s="71"/>
      <c r="E246" s="620"/>
      <c r="F246" s="620"/>
      <c r="G246" s="56"/>
      <c r="H246" s="57"/>
      <c r="I246" s="57"/>
      <c r="J246" s="57"/>
      <c r="K246" s="57"/>
      <c r="L246" s="58"/>
      <c r="M246" s="59"/>
      <c r="N246" s="59"/>
      <c r="O246" s="59"/>
      <c r="P246" s="59" t="s">
        <v>15</v>
      </c>
      <c r="Q246" s="59"/>
      <c r="R246" s="38"/>
    </row>
    <row r="247" spans="1:18" ht="13.5" customHeight="1">
      <c r="A247" s="60"/>
      <c r="B247" s="60"/>
      <c r="C247" s="61"/>
      <c r="D247" s="60"/>
      <c r="E247" s="60"/>
      <c r="F247" s="60"/>
      <c r="G247" s="60"/>
      <c r="H247" s="57"/>
      <c r="I247" s="57"/>
      <c r="J247" s="57"/>
      <c r="K247" s="57"/>
      <c r="L247" s="58"/>
      <c r="M247" s="59"/>
      <c r="N247" s="59"/>
      <c r="O247" s="59"/>
      <c r="P247" s="59" t="s">
        <v>16</v>
      </c>
      <c r="Q247" s="62"/>
      <c r="R247" s="38"/>
    </row>
    <row r="248" spans="1:18" ht="13.5" customHeight="1">
      <c r="A248" s="69" t="s">
        <v>109</v>
      </c>
      <c r="B248" s="69" t="s">
        <v>133</v>
      </c>
      <c r="C248" s="72"/>
      <c r="D248" s="72"/>
      <c r="E248" s="621"/>
      <c r="F248" s="621"/>
      <c r="G248" s="57"/>
      <c r="H248" s="57"/>
      <c r="J248" s="57"/>
      <c r="K248" s="57"/>
      <c r="L248" s="64"/>
      <c r="M248" s="64"/>
      <c r="N248" s="64"/>
      <c r="O248" s="64"/>
      <c r="P248" s="64"/>
      <c r="Q248" s="65"/>
      <c r="R248" s="38"/>
    </row>
    <row r="249" spans="1:18" ht="13.5" customHeight="1">
      <c r="A249" s="61"/>
      <c r="B249" s="66"/>
      <c r="C249" s="61"/>
      <c r="D249" s="60"/>
      <c r="E249" s="60"/>
      <c r="F249" s="60"/>
      <c r="G249" s="60"/>
      <c r="H249" s="57"/>
      <c r="I249" s="57"/>
      <c r="J249" s="76"/>
      <c r="K249" s="57"/>
      <c r="L249" s="60"/>
      <c r="M249" s="84" t="s">
        <v>17</v>
      </c>
      <c r="N249" s="84"/>
      <c r="O249" s="60"/>
      <c r="P249" s="60"/>
      <c r="Q249" s="60"/>
      <c r="R249" s="38"/>
    </row>
    <row r="250" spans="1:18" ht="13.5" customHeight="1">
      <c r="A250" s="69" t="s">
        <v>110</v>
      </c>
      <c r="B250" s="73"/>
      <c r="C250" s="72"/>
      <c r="D250" s="72"/>
      <c r="E250" s="621"/>
      <c r="F250" s="621"/>
      <c r="G250" s="60"/>
      <c r="H250" s="57"/>
      <c r="I250" s="57"/>
      <c r="J250" s="57"/>
      <c r="K250" s="57"/>
      <c r="L250" s="81"/>
      <c r="M250" s="81"/>
      <c r="N250" s="81"/>
      <c r="O250" s="67"/>
      <c r="P250" s="67"/>
      <c r="Q250" s="68"/>
      <c r="R250" s="38"/>
    </row>
    <row r="251" spans="1:18" ht="13.5" customHeight="1">
      <c r="A251" s="63"/>
      <c r="B251" s="60"/>
      <c r="C251" s="60"/>
      <c r="D251" s="60"/>
      <c r="E251" s="60"/>
      <c r="F251" s="60"/>
      <c r="G251" s="60"/>
      <c r="H251" s="57"/>
      <c r="I251" s="57"/>
      <c r="J251" s="57"/>
      <c r="K251" s="57"/>
      <c r="L251" s="82"/>
      <c r="M251" s="83"/>
      <c r="N251" s="83"/>
      <c r="O251" s="74"/>
      <c r="P251" s="74" t="s">
        <v>108</v>
      </c>
      <c r="Q251" s="75"/>
      <c r="R251" s="38"/>
    </row>
    <row r="252" spans="1:18" ht="13.5" customHeight="1">
      <c r="A252" s="49"/>
      <c r="B252" s="49"/>
      <c r="C252" s="49"/>
      <c r="D252" s="49"/>
      <c r="E252" s="49"/>
      <c r="F252" s="49"/>
      <c r="G252" s="49"/>
      <c r="H252" s="49"/>
      <c r="I252" s="49"/>
      <c r="J252" s="49"/>
      <c r="K252" s="49"/>
      <c r="L252" s="49"/>
      <c r="M252" s="49"/>
      <c r="N252" s="49"/>
      <c r="O252" s="49"/>
      <c r="P252" s="49"/>
      <c r="Q252" s="49"/>
      <c r="R252" s="49"/>
    </row>
  </sheetData>
  <sheetProtection/>
  <mergeCells count="52">
    <mergeCell ref="A7:B7"/>
    <mergeCell ref="C14:D14"/>
    <mergeCell ref="A19:A20"/>
    <mergeCell ref="C11:D11"/>
    <mergeCell ref="G11:H11"/>
    <mergeCell ref="I11:J11"/>
    <mergeCell ref="B19:B20"/>
    <mergeCell ref="I16:J16"/>
    <mergeCell ref="G12:H12"/>
    <mergeCell ref="C19:C20"/>
    <mergeCell ref="A9:B9"/>
    <mergeCell ref="A8:B8"/>
    <mergeCell ref="C9:D9"/>
    <mergeCell ref="C12:D12"/>
    <mergeCell ref="C8:D8"/>
    <mergeCell ref="A12:B12"/>
    <mergeCell ref="K1:R1"/>
    <mergeCell ref="L19:L20"/>
    <mergeCell ref="M19:M20"/>
    <mergeCell ref="Q19:Q20"/>
    <mergeCell ref="R19:R20"/>
    <mergeCell ref="P19:P20"/>
    <mergeCell ref="O19:O20"/>
    <mergeCell ref="K19:K20"/>
    <mergeCell ref="I12:J12"/>
    <mergeCell ref="I14:J14"/>
    <mergeCell ref="I15:J15"/>
    <mergeCell ref="C6:D6"/>
    <mergeCell ref="G7:H7"/>
    <mergeCell ref="G8:H8"/>
    <mergeCell ref="G9:H9"/>
    <mergeCell ref="G6:H6"/>
    <mergeCell ref="C7:D7"/>
    <mergeCell ref="I6:J6"/>
    <mergeCell ref="I7:J7"/>
    <mergeCell ref="J19:J20"/>
    <mergeCell ref="I8:J8"/>
    <mergeCell ref="B222:J222"/>
    <mergeCell ref="A13:B13"/>
    <mergeCell ref="C13:D13"/>
    <mergeCell ref="G13:H13"/>
    <mergeCell ref="I13:J13"/>
    <mergeCell ref="I9:J9"/>
    <mergeCell ref="A15:B15"/>
    <mergeCell ref="C15:D15"/>
    <mergeCell ref="G15:H15"/>
    <mergeCell ref="D19:H19"/>
    <mergeCell ref="G14:H14"/>
    <mergeCell ref="I19:I20"/>
    <mergeCell ref="A14:B14"/>
    <mergeCell ref="G16:H16"/>
    <mergeCell ref="C16:D16"/>
  </mergeCells>
  <printOptions horizontalCentered="1"/>
  <pageMargins left="0.1968503937007874" right="0.1968503937007874" top="0.5905511811023623" bottom="0.5905511811023623" header="0.5118110236220472" footer="0.31496062992125984"/>
  <pageSetup horizontalDpi="600" verticalDpi="600" orientation="landscape" paperSize="9" scale="55" r:id="rId1"/>
  <headerFooter alignWithMargins="0">
    <oddFooter>&amp;R&amp;P</oddFooter>
  </headerFooter>
  <rowBreaks count="3" manualBreakCount="3">
    <brk id="49" max="14" man="1"/>
    <brk id="94" max="14" man="1"/>
    <brk id="160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Tamara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Tamara Čače</dc:creator>
  <cp:keywords/>
  <dc:description/>
  <cp:lastModifiedBy>Korisnik</cp:lastModifiedBy>
  <cp:lastPrinted>2023-12-19T12:42:36Z</cp:lastPrinted>
  <dcterms:created xsi:type="dcterms:W3CDTF">2003-10-30T18:50:49Z</dcterms:created>
  <dcterms:modified xsi:type="dcterms:W3CDTF">2023-12-19T13:17:53Z</dcterms:modified>
  <cp:category/>
  <cp:version/>
  <cp:contentType/>
  <cp:contentStatus/>
</cp:coreProperties>
</file>