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603" activeTab="0"/>
  </bookViews>
  <sheets>
    <sheet name="PlanRAS2022_2024" sheetId="1" r:id="rId1"/>
  </sheets>
  <definedNames>
    <definedName name="_xlnm.Print_Titles" localSheetId="0">'PlanRAS2022_2024'!$18:$20</definedName>
    <definedName name="_xlnm.Print_Area" localSheetId="0">'PlanRAS2022_2024'!$A$1:$P$240</definedName>
  </definedNames>
  <calcPr fullCalcOnLoad="1"/>
</workbook>
</file>

<file path=xl/sharedStrings.xml><?xml version="1.0" encoding="utf-8"?>
<sst xmlns="http://schemas.openxmlformats.org/spreadsheetml/2006/main" count="273" uniqueCount="134">
  <si>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</si>
  <si>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</si>
  <si>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</si>
  <si>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</si>
  <si>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</si>
  <si>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</si>
  <si>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</si>
  <si>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</si>
  <si>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</si>
  <si>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</si>
  <si>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</si>
  <si>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</si>
  <si>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RASH. ZA NABAVU NEFINANC. IM.</t>
  </si>
  <si>
    <t>Ministarstvo znanosti, obrazovanja i športa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</si>
  <si>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</si>
  <si>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</si>
  <si>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</si>
  <si>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</si>
  <si>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</si>
  <si>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</si>
  <si>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</si>
  <si>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</si>
  <si>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</si>
  <si>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</si>
  <si>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</si>
  <si>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</si>
  <si>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</si>
  <si>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</si>
  <si>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</si>
  <si>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</si>
  <si>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</si>
  <si>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>Odjel za zdravstvo  i soc. skrb</t>
  </si>
  <si>
    <t>PRIHODI I PRIMICI</t>
  </si>
  <si>
    <t>Naziv računa rashoda/izdatka</t>
  </si>
  <si>
    <t>1117 Program: PROGRAMSKA DJELATNOST DJEČJEG VRTIĆA RIJEKA</t>
  </si>
  <si>
    <t xml:space="preserve">A111701 Aktivnost: Odgojno, administrativno i tehničko osoblje </t>
  </si>
  <si>
    <t>UKUPNO A111701:</t>
  </si>
  <si>
    <t xml:space="preserve">A111702 Aktivnost: Programska djelatnost Ustanove </t>
  </si>
  <si>
    <t>UKUPNO A111702:</t>
  </si>
  <si>
    <t>Ukupno: Program 1117</t>
  </si>
  <si>
    <t>UKUPNO A111703:</t>
  </si>
  <si>
    <t>Kamate za primljene kredite i zajmove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</si>
  <si>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</si>
  <si>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</si>
  <si>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</si>
  <si>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A111705 Aktivnost: Otplata zajma</t>
  </si>
  <si>
    <t>UKUPNO K111704:</t>
  </si>
  <si>
    <t>Plaće za redovan rad</t>
  </si>
  <si>
    <t>Plaće u naravi</t>
  </si>
  <si>
    <t>Dop.za obvezno zdravstveno osig.</t>
  </si>
  <si>
    <t>Dop.za obvezno osig.u slučaju nezap.</t>
  </si>
  <si>
    <t>Službena putovanja</t>
  </si>
  <si>
    <t>Stručno usavršavanje zaposlenika</t>
  </si>
  <si>
    <t>Pristojbe i naknade</t>
  </si>
  <si>
    <t>Uredski materijal i ost.materijalni rash.</t>
  </si>
  <si>
    <t>Materijal i sirovine</t>
  </si>
  <si>
    <t>Energija</t>
  </si>
  <si>
    <t>Usluge telefona, pošte i prijevoza</t>
  </si>
  <si>
    <t>Komunalne usluge</t>
  </si>
  <si>
    <t>Zakupnine i najamnine</t>
  </si>
  <si>
    <t>Zdravstvene i veterinarske usluge</t>
  </si>
  <si>
    <t>Intelektualne i osobne usluge</t>
  </si>
  <si>
    <t>Računalne usluge</t>
  </si>
  <si>
    <t>Premije osiguranja</t>
  </si>
  <si>
    <t>Reprezentacija</t>
  </si>
  <si>
    <t>Bankarske usluge i usluge platnog pr.</t>
  </si>
  <si>
    <t>Zatezne kamate</t>
  </si>
  <si>
    <t>Kamate za primljene kredite i zajmove od kreditnih i ostalih financijskih institucija izvan javnog sektora</t>
  </si>
  <si>
    <t>Otplata glavnice primljenih kredita od tuzemnih kreditnih institucija izvan javnog sektora</t>
  </si>
  <si>
    <t>Izvor:</t>
  </si>
  <si>
    <t>1100 Opći prihodi i primici</t>
  </si>
  <si>
    <t>3100 Vlastiti prihodi - proračunski korisnici</t>
  </si>
  <si>
    <t>Uredski materijal i ostali materijalni rashodi</t>
  </si>
  <si>
    <t>Naknade za prijevoz, za rad na terenu i odvojeni život</t>
  </si>
  <si>
    <t>Materijal i dijelovi za tekuće i investicijsko održavanje</t>
  </si>
  <si>
    <t>Sitan inventar i autogume</t>
  </si>
  <si>
    <t>Službena, radna i zaštitna odjeća i obuća</t>
  </si>
  <si>
    <t>Usluge tekućeg i investicijskog održavanja</t>
  </si>
  <si>
    <t>Ostale usluge</t>
  </si>
  <si>
    <t>5710 Pomoći iz državnog proračuna - proračunski korisnici</t>
  </si>
  <si>
    <t>4400 Prihodi za posebne namjene - proračunski korisnici</t>
  </si>
  <si>
    <t>6200 Donacije - proračunski korisnici</t>
  </si>
  <si>
    <t>K111704 Kapitalni projekt: Nabava opreme</t>
  </si>
  <si>
    <t>RASHODI ZA NABAVU PROIZV. DUGOTRAJNE IMOVINE</t>
  </si>
  <si>
    <t>Oprema za odražavanje i zaštitu</t>
  </si>
  <si>
    <t>Uređaji, strojevi i oprema za ostale namjene</t>
  </si>
  <si>
    <t>7300 Prihodi od prodaje nef. Imovine i naknada od osiguranja - proračunski korisnici</t>
  </si>
  <si>
    <t>SVEUKUPNO :</t>
  </si>
  <si>
    <t>u kunama bez lipa</t>
  </si>
  <si>
    <t>UKUPNO A111705:</t>
  </si>
  <si>
    <t>4332  Komunalna naknada</t>
  </si>
  <si>
    <t>5760 Pomoći iz državnog proračuna temeljem prijenosa EU sredstava - proračunski korisnici</t>
  </si>
  <si>
    <t>Sitni inventar i auto gume</t>
  </si>
  <si>
    <t>UKUPNO T111707:</t>
  </si>
  <si>
    <r>
      <t xml:space="preserve">Opći prihodi i primici - Grad Rijeka </t>
    </r>
    <r>
      <rPr>
        <b/>
        <sz val="10"/>
        <rFont val="Arial"/>
        <family val="2"/>
      </rPr>
      <t>(1100)</t>
    </r>
  </si>
  <si>
    <r>
      <t xml:space="preserve">Vlastiti prihodi (prihodi od prodaje proizvoda i robe te pruženih usluga) </t>
    </r>
    <r>
      <rPr>
        <b/>
        <sz val="10"/>
        <rFont val="Arial"/>
        <family val="2"/>
      </rPr>
      <t>(3100)</t>
    </r>
  </si>
  <si>
    <r>
      <t xml:space="preserve">Prihodi za posebne namjene </t>
    </r>
    <r>
      <rPr>
        <b/>
        <sz val="10"/>
        <rFont val="Arial"/>
        <family val="2"/>
      </rPr>
      <t>(4400)</t>
    </r>
  </si>
  <si>
    <r>
      <t xml:space="preserve">Pomoći </t>
    </r>
    <r>
      <rPr>
        <b/>
        <sz val="10"/>
        <rFont val="Arial"/>
        <family val="2"/>
      </rPr>
      <t>(5710)</t>
    </r>
  </si>
  <si>
    <r>
      <t xml:space="preserve">Pomoći iz državnog proračuna temeljem prijenosa EU sredstava </t>
    </r>
    <r>
      <rPr>
        <b/>
        <sz val="10"/>
        <rFont val="Arial"/>
        <family val="2"/>
      </rPr>
      <t>(5760)</t>
    </r>
  </si>
  <si>
    <r>
      <t xml:space="preserve">Donacije </t>
    </r>
    <r>
      <rPr>
        <b/>
        <sz val="10"/>
        <rFont val="Arial"/>
        <family val="2"/>
      </rPr>
      <t>(6200)</t>
    </r>
  </si>
  <si>
    <t>Ostale naknade troškova zaposlenima</t>
  </si>
  <si>
    <t>Naknade troškova osobama izvan radnog odnosa</t>
  </si>
  <si>
    <t>5730 Pomoći od izvanproračunskih korisnika - proračunski korisnici</t>
  </si>
  <si>
    <t>5710 Pomoći iz državnog proračuna -proračunski korisnici</t>
  </si>
  <si>
    <t>A111703 Aktivnost: Programi javnih potreba u području predškolskog odgoja-predškola, programi za djecu nacionalnih manjina, darovitu djecu i djecu s teškoćama u razvoju</t>
  </si>
  <si>
    <t>Pomoći (5730)</t>
  </si>
  <si>
    <r>
      <t xml:space="preserve">Proračunski korisnik: </t>
    </r>
    <r>
      <rPr>
        <b/>
        <sz val="10"/>
        <rFont val="Arial"/>
        <family val="2"/>
      </rPr>
      <t>DJEČJI VRTIĆ MORE</t>
    </r>
  </si>
  <si>
    <t>Sjedište: Marohnićeva 12</t>
  </si>
  <si>
    <t>OIB: 08991974752</t>
  </si>
  <si>
    <t>JASNA CRNČIĆ, ravnateljica</t>
  </si>
  <si>
    <t xml:space="preserve">Izradilo: DORIS PRIMORAC                                                      </t>
  </si>
  <si>
    <t>Telefon: 051 554 981</t>
  </si>
  <si>
    <t>PROCJENA 2024.</t>
  </si>
  <si>
    <t>Prijevozna sredstva u cestovnom prometu</t>
  </si>
  <si>
    <t>Prijevozna sredstva</t>
  </si>
  <si>
    <t xml:space="preserve">Mjesto i datum: RIJEKA, 20.12.2021.                                                                  </t>
  </si>
  <si>
    <t xml:space="preserve"> </t>
  </si>
  <si>
    <t>PLAN 2023</t>
  </si>
  <si>
    <t>I. REBALANS 2023.</t>
  </si>
  <si>
    <t>Procjena 2024</t>
  </si>
  <si>
    <t>Procjena 20245</t>
  </si>
  <si>
    <t>PROCJENA 2025.</t>
  </si>
  <si>
    <r>
      <t xml:space="preserve">Višak </t>
    </r>
    <r>
      <rPr>
        <b/>
        <sz val="10"/>
        <rFont val="Arial"/>
        <family val="2"/>
      </rPr>
      <t xml:space="preserve"> (9440, 9571, 9730)</t>
    </r>
  </si>
  <si>
    <r>
      <rPr>
        <sz val="11"/>
        <rFont val="Arial"/>
        <family val="2"/>
      </rPr>
      <t>Uredska oprema i namješta</t>
    </r>
    <r>
      <rPr>
        <b/>
        <sz val="11"/>
        <rFont val="Arial"/>
        <family val="2"/>
      </rPr>
      <t>j</t>
    </r>
  </si>
  <si>
    <t>Oprema za održavanje i zaštitu</t>
  </si>
  <si>
    <t>9440 Višak- Prihodi za posebne namjene-priračunski korisnici</t>
  </si>
  <si>
    <t>9571 Višak - Pomoći iz državnog proračuna - proračunski korisnici</t>
  </si>
  <si>
    <t>9730 Višak - Prihodi od prodaje nef. Imovine i naknade od osiguranja - proračunski korisnici</t>
  </si>
  <si>
    <t>ERASMUS+UrbSTEAM -EU</t>
  </si>
  <si>
    <t>T111713</t>
  </si>
  <si>
    <t>T111715</t>
  </si>
  <si>
    <t>ERASMUS+ SMALL SCALE - RAŠIRI KRILA MALIM KORACIMA - EU</t>
  </si>
  <si>
    <t>RIJEKA, 25.07. 2023</t>
  </si>
  <si>
    <t>KRISTINA BIONDIĆ LJUTIĆ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</si>
</sst>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0\ &quot;kn&quot;"/>
    <numFmt numFmtId="173" formatCode="#,##0.00\ _k_n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tted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dotted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 style="thin"/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hair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3" fontId="7" fillId="0" borderId="12" xfId="0" applyNumberFormat="1" applyFont="1" applyBorder="1" applyAlignment="1" applyProtection="1">
      <alignment horizontal="center" vertical="center" wrapText="1"/>
      <protection hidden="1"/>
    </xf>
    <xf numFmtId="3" fontId="7" fillId="0" borderId="13" xfId="0" applyNumberFormat="1" applyFont="1" applyBorder="1" applyAlignment="1" applyProtection="1">
      <alignment horizontal="center" vertical="center" wrapText="1"/>
      <protection hidden="1"/>
    </xf>
    <xf numFmtId="3" fontId="7" fillId="0" borderId="14" xfId="0" applyNumberFormat="1" applyFont="1" applyBorder="1" applyAlignment="1" applyProtection="1">
      <alignment horizontal="center" vertical="center" wrapText="1"/>
      <protection hidden="1"/>
    </xf>
    <xf numFmtId="3" fontId="7" fillId="0" borderId="15" xfId="0" applyNumberFormat="1" applyFont="1" applyBorder="1" applyAlignment="1" applyProtection="1">
      <alignment horizontal="center" vertical="center" wrapText="1"/>
      <protection hidden="1"/>
    </xf>
    <xf numFmtId="3" fontId="7" fillId="0" borderId="16" xfId="0" applyNumberFormat="1" applyFont="1" applyBorder="1" applyAlignment="1" applyProtection="1">
      <alignment horizontal="center" vertical="center" wrapText="1"/>
      <protection hidden="1"/>
    </xf>
    <xf numFmtId="3" fontId="7" fillId="0" borderId="11" xfId="0" applyNumberFormat="1" applyFont="1" applyBorder="1" applyAlignment="1" applyProtection="1">
      <alignment horizontal="center" vertical="center" wrapText="1"/>
      <protection hidden="1"/>
    </xf>
    <xf numFmtId="3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3" fontId="1" fillId="0" borderId="13" xfId="0" applyNumberFormat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3" fontId="2" fillId="0" borderId="23" xfId="0" applyNumberFormat="1" applyFont="1" applyBorder="1" applyAlignment="1" applyProtection="1">
      <alignment horizontal="left"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3" fontId="6" fillId="0" borderId="26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hidden="1"/>
    </xf>
    <xf numFmtId="3" fontId="2" fillId="0" borderId="28" xfId="0" applyNumberFormat="1" applyFont="1" applyBorder="1" applyAlignment="1" applyProtection="1">
      <alignment horizontal="center" vertical="center" wrapText="1"/>
      <protection hidden="1"/>
    </xf>
    <xf numFmtId="3" fontId="2" fillId="0" borderId="29" xfId="0" applyNumberFormat="1" applyFont="1" applyBorder="1" applyAlignment="1" applyProtection="1">
      <alignment horizontal="center" vertical="center" wrapText="1"/>
      <protection hidden="1"/>
    </xf>
    <xf numFmtId="0" fontId="0" fillId="33" borderId="30" xfId="0" applyFont="1" applyFill="1" applyBorder="1" applyAlignment="1" applyProtection="1">
      <alignment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165" fontId="0" fillId="0" borderId="0" xfId="6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0" fillId="0" borderId="0" xfId="6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165" fontId="0" fillId="0" borderId="0" xfId="60" applyFont="1" applyFill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31" xfId="0" applyFont="1" applyFill="1" applyBorder="1" applyAlignment="1" applyProtection="1">
      <alignment/>
      <protection hidden="1"/>
    </xf>
    <xf numFmtId="165" fontId="0" fillId="0" borderId="31" xfId="6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165" fontId="0" fillId="33" borderId="31" xfId="6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165" fontId="0" fillId="33" borderId="0" xfId="60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Fill="1" applyBorder="1" applyAlignment="1" applyProtection="1">
      <alignment horizontal="left" vertical="center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hidden="1"/>
    </xf>
    <xf numFmtId="0" fontId="9" fillId="0" borderId="34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6" fillId="34" borderId="35" xfId="0" applyFont="1" applyFill="1" applyBorder="1" applyAlignment="1" applyProtection="1">
      <alignment horizontal="left" vertical="center"/>
      <protection hidden="1"/>
    </xf>
    <xf numFmtId="0" fontId="6" fillId="34" borderId="36" xfId="0" applyFont="1" applyFill="1" applyBorder="1" applyAlignment="1" applyProtection="1">
      <alignment horizontal="left" vertical="center"/>
      <protection hidden="1"/>
    </xf>
    <xf numFmtId="3" fontId="1" fillId="34" borderId="16" xfId="0" applyNumberFormat="1" applyFont="1" applyFill="1" applyBorder="1" applyAlignment="1" applyProtection="1">
      <alignment vertical="center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41" xfId="0" applyFont="1" applyFill="1" applyBorder="1" applyAlignment="1" applyProtection="1">
      <alignment horizontal="left" vertical="center" wrapText="1"/>
      <protection hidden="1"/>
    </xf>
    <xf numFmtId="0" fontId="9" fillId="35" borderId="18" xfId="0" applyFont="1" applyFill="1" applyBorder="1" applyAlignment="1" applyProtection="1">
      <alignment horizontal="left" vertical="center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3" fontId="0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>
      <alignment vertical="center"/>
      <protection hidden="1"/>
    </xf>
    <xf numFmtId="0" fontId="9" fillId="0" borderId="43" xfId="0" applyFont="1" applyBorder="1" applyAlignment="1" applyProtection="1">
      <alignment horizontal="left" vertical="center"/>
      <protection hidden="1"/>
    </xf>
    <xf numFmtId="3" fontId="0" fillId="0" borderId="3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Border="1" applyAlignment="1" applyProtection="1" quotePrefix="1">
      <alignment horizontal="right" vertical="center" wrapText="1"/>
      <protection hidden="1"/>
    </xf>
    <xf numFmtId="3" fontId="1" fillId="36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48" xfId="0" applyFont="1" applyFill="1" applyBorder="1" applyAlignment="1" applyProtection="1">
      <alignment horizontal="left" vertical="center"/>
      <protection hidden="1"/>
    </xf>
    <xf numFmtId="0" fontId="6" fillId="37" borderId="41" xfId="0" applyFont="1" applyFill="1" applyBorder="1" applyAlignment="1" applyProtection="1">
      <alignment horizontal="left" vertical="center"/>
      <protection hidden="1"/>
    </xf>
    <xf numFmtId="3" fontId="1" fillId="37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20" borderId="53" xfId="0" applyFont="1" applyFill="1" applyBorder="1" applyAlignment="1" applyProtection="1">
      <alignment horizontal="left" vertical="center"/>
      <protection hidden="1"/>
    </xf>
    <xf numFmtId="0" fontId="6" fillId="20" borderId="54" xfId="0" applyFont="1" applyFill="1" applyBorder="1" applyAlignment="1" applyProtection="1">
      <alignment horizontal="left" vertical="center"/>
      <protection hidden="1"/>
    </xf>
    <xf numFmtId="3" fontId="1" fillId="20" borderId="0" xfId="0" applyNumberFormat="1" applyFont="1" applyFill="1" applyBorder="1" applyAlignment="1" applyProtection="1">
      <alignment horizontal="right" vertical="center"/>
      <protection hidden="1"/>
    </xf>
    <xf numFmtId="0" fontId="6" fillId="20" borderId="10" xfId="0" applyFont="1" applyFill="1" applyBorder="1" applyAlignment="1" applyProtection="1">
      <alignment horizontal="left" vertical="center"/>
      <protection hidden="1"/>
    </xf>
    <xf numFmtId="0" fontId="6" fillId="20" borderId="11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61" xfId="0" applyFont="1" applyBorder="1" applyAlignment="1" applyProtection="1">
      <alignment horizontal="left" vertical="center"/>
      <protection hidden="1"/>
    </xf>
    <xf numFmtId="3" fontId="1" fillId="36" borderId="58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62" xfId="0" applyFont="1" applyBorder="1" applyAlignment="1" applyProtection="1">
      <alignment horizontal="left" vertical="center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36" borderId="32" xfId="0" applyFont="1" applyFill="1" applyBorder="1" applyAlignment="1" applyProtection="1">
      <alignment horizontal="left" vertical="center"/>
      <protection hidden="1"/>
    </xf>
    <xf numFmtId="0" fontId="9" fillId="36" borderId="33" xfId="0" applyFont="1" applyFill="1" applyBorder="1" applyAlignment="1" applyProtection="1">
      <alignment horizontal="left" vertical="center"/>
      <protection hidden="1"/>
    </xf>
    <xf numFmtId="3" fontId="0" fillId="36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32" xfId="0" applyFont="1" applyFill="1" applyBorder="1" applyAlignment="1" applyProtection="1">
      <alignment horizontal="left" vertical="center"/>
      <protection hidden="1"/>
    </xf>
    <xf numFmtId="0" fontId="6" fillId="37" borderId="33" xfId="0" applyFont="1" applyFill="1" applyBorder="1" applyAlignment="1" applyProtection="1">
      <alignment horizontal="left" vertical="center"/>
      <protection hidden="1"/>
    </xf>
    <xf numFmtId="3" fontId="1" fillId="37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>
      <alignment horizontal="right" vertical="center"/>
      <protection hidden="1"/>
    </xf>
    <xf numFmtId="3" fontId="0" fillId="0" borderId="3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1" fillId="36" borderId="57" xfId="0" applyNumberFormat="1" applyFont="1" applyFill="1" applyBorder="1" applyAlignment="1" applyProtection="1">
      <alignment horizontal="right" vertical="center"/>
      <protection hidden="1"/>
    </xf>
    <xf numFmtId="3" fontId="1" fillId="36" borderId="58" xfId="0" applyNumberFormat="1" applyFont="1" applyFill="1" applyBorder="1" applyAlignment="1" applyProtection="1">
      <alignment horizontal="right" vertical="center"/>
      <protection hidden="1"/>
    </xf>
    <xf numFmtId="0" fontId="6" fillId="37" borderId="19" xfId="0" applyFont="1" applyFill="1" applyBorder="1" applyAlignment="1" applyProtection="1">
      <alignment horizontal="left" vertical="center"/>
      <protection hidden="1"/>
    </xf>
    <xf numFmtId="0" fontId="6" fillId="37" borderId="43" xfId="0" applyFont="1" applyFill="1" applyBorder="1" applyAlignment="1" applyProtection="1">
      <alignment horizontal="left" vertical="center"/>
      <protection hidden="1"/>
    </xf>
    <xf numFmtId="3" fontId="1" fillId="2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1" fillId="37" borderId="55" xfId="0" applyNumberFormat="1" applyFont="1" applyFill="1" applyBorder="1" applyAlignment="1" applyProtection="1">
      <alignment vertical="center"/>
      <protection hidden="1"/>
    </xf>
    <xf numFmtId="3" fontId="1" fillId="37" borderId="51" xfId="0" applyNumberFormat="1" applyFont="1" applyFill="1" applyBorder="1" applyAlignment="1" applyProtection="1">
      <alignment vertical="center"/>
      <protection hidden="1"/>
    </xf>
    <xf numFmtId="3" fontId="1" fillId="37" borderId="52" xfId="0" applyNumberFormat="1" applyFont="1" applyFill="1" applyBorder="1" applyAlignment="1" applyProtection="1">
      <alignment vertical="center"/>
      <protection hidden="1"/>
    </xf>
    <xf numFmtId="3" fontId="1" fillId="37" borderId="56" xfId="0" applyNumberFormat="1" applyFont="1" applyFill="1" applyBorder="1" applyAlignment="1" applyProtection="1">
      <alignment vertical="center"/>
      <protection hidden="1"/>
    </xf>
    <xf numFmtId="3" fontId="1" fillId="37" borderId="46" xfId="0" applyNumberFormat="1" applyFont="1" applyFill="1" applyBorder="1" applyAlignment="1" applyProtection="1">
      <alignment vertical="center"/>
      <protection hidden="1"/>
    </xf>
    <xf numFmtId="3" fontId="1" fillId="37" borderId="31" xfId="0" applyNumberFormat="1" applyFont="1" applyFill="1" applyBorder="1" applyAlignment="1" applyProtection="1">
      <alignment vertical="center"/>
      <protection hidden="1"/>
    </xf>
    <xf numFmtId="3" fontId="1" fillId="37" borderId="44" xfId="0" applyNumberFormat="1" applyFont="1" applyFill="1" applyBorder="1" applyAlignment="1" applyProtection="1">
      <alignment vertical="center"/>
      <protection hidden="1"/>
    </xf>
    <xf numFmtId="3" fontId="1" fillId="37" borderId="45" xfId="0" applyNumberFormat="1" applyFont="1" applyFill="1" applyBorder="1" applyAlignment="1" applyProtection="1">
      <alignment vertical="center"/>
      <protection hidden="1"/>
    </xf>
    <xf numFmtId="3" fontId="1" fillId="37" borderId="47" xfId="0" applyNumberFormat="1" applyFont="1" applyFill="1" applyBorder="1" applyAlignment="1" applyProtection="1">
      <alignment vertical="center"/>
      <protection hidden="1"/>
    </xf>
    <xf numFmtId="3" fontId="0" fillId="0" borderId="31" xfId="0" applyNumberFormat="1" applyFont="1" applyFill="1" applyBorder="1" applyAlignment="1" applyProtection="1">
      <alignment vertical="center"/>
      <protection hidden="1"/>
    </xf>
    <xf numFmtId="3" fontId="0" fillId="0" borderId="44" xfId="0" applyNumberFormat="1" applyFont="1" applyFill="1" applyBorder="1" applyAlignment="1" applyProtection="1">
      <alignment vertical="center"/>
      <protection hidden="1"/>
    </xf>
    <xf numFmtId="3" fontId="1" fillId="36" borderId="46" xfId="0" applyNumberFormat="1" applyFont="1" applyFill="1" applyBorder="1" applyAlignment="1" applyProtection="1">
      <alignment vertical="center"/>
      <protection hidden="1"/>
    </xf>
    <xf numFmtId="3" fontId="1" fillId="36" borderId="47" xfId="0" applyNumberFormat="1" applyFont="1" applyFill="1" applyBorder="1" applyAlignment="1" applyProtection="1">
      <alignment vertical="center"/>
      <protection hidden="1"/>
    </xf>
    <xf numFmtId="3" fontId="1" fillId="37" borderId="57" xfId="0" applyNumberFormat="1" applyFont="1" applyFill="1" applyBorder="1" applyAlignment="1" applyProtection="1">
      <alignment vertical="center"/>
      <protection hidden="1"/>
    </xf>
    <xf numFmtId="3" fontId="1" fillId="37" borderId="58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67" xfId="0" applyFont="1" applyFill="1" applyBorder="1" applyAlignment="1" applyProtection="1">
      <alignment horizontal="left" vertical="center" wrapText="1"/>
      <protection hidden="1"/>
    </xf>
    <xf numFmtId="3" fontId="0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33" xfId="0" applyFont="1" applyFill="1" applyBorder="1" applyAlignment="1" applyProtection="1">
      <alignment horizontal="left" vertical="center" wrapText="1"/>
      <protection hidden="1"/>
    </xf>
    <xf numFmtId="0" fontId="9" fillId="0" borderId="69" xfId="0" applyFont="1" applyBorder="1" applyAlignment="1" applyProtection="1">
      <alignment horizontal="left" vertical="center"/>
      <protection hidden="1"/>
    </xf>
    <xf numFmtId="3" fontId="0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9" xfId="0" applyNumberFormat="1" applyFont="1" applyFill="1" applyBorder="1" applyAlignment="1" applyProtection="1">
      <alignment vertical="center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20" borderId="54" xfId="0" applyFont="1" applyFill="1" applyBorder="1" applyAlignment="1" applyProtection="1">
      <alignment horizontal="lef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>
      <alignment vertical="center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53" xfId="0" applyFont="1" applyBorder="1" applyAlignment="1" applyProtection="1">
      <alignment horizontal="left" vertical="center"/>
      <protection hidden="1"/>
    </xf>
    <xf numFmtId="3" fontId="0" fillId="0" borderId="60" xfId="0" applyNumberFormat="1" applyFont="1" applyFill="1" applyBorder="1" applyAlignment="1" applyProtection="1">
      <alignment vertical="center"/>
      <protection hidden="1"/>
    </xf>
    <xf numFmtId="0" fontId="9" fillId="0" borderId="54" xfId="0" applyFont="1" applyFill="1" applyBorder="1" applyAlignment="1" applyProtection="1">
      <alignment horizontal="left" vertical="center" wrapText="1"/>
      <protection hidden="1"/>
    </xf>
    <xf numFmtId="3" fontId="1" fillId="36" borderId="75" xfId="0" applyNumberFormat="1" applyFont="1" applyFill="1" applyBorder="1" applyAlignment="1" applyProtection="1">
      <alignment vertical="center"/>
      <protection hidden="1"/>
    </xf>
    <xf numFmtId="0" fontId="9" fillId="35" borderId="81" xfId="0" applyFont="1" applyFill="1" applyBorder="1" applyAlignment="1" applyProtection="1">
      <alignment horizontal="left" vertical="center"/>
      <protection hidden="1"/>
    </xf>
    <xf numFmtId="0" fontId="6" fillId="20" borderId="11" xfId="0" applyFont="1" applyFill="1" applyBorder="1" applyAlignment="1" applyProtection="1">
      <alignment horizontal="left" vertical="center" wrapText="1"/>
      <protection hidden="1"/>
    </xf>
    <xf numFmtId="0" fontId="6" fillId="37" borderId="41" xfId="0" applyFont="1" applyFill="1" applyBorder="1" applyAlignment="1" applyProtection="1">
      <alignment horizontal="left" vertical="center" wrapText="1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>
      <alignment horizontal="right" vertical="center"/>
      <protection hidden="1"/>
    </xf>
    <xf numFmtId="3" fontId="0" fillId="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18" xfId="0" applyFont="1" applyFill="1" applyBorder="1" applyAlignment="1" applyProtection="1">
      <alignment horizontal="left" vertical="center"/>
      <protection hidden="1"/>
    </xf>
    <xf numFmtId="0" fontId="1" fillId="13" borderId="13" xfId="0" applyFont="1" applyFill="1" applyBorder="1" applyAlignment="1" applyProtection="1">
      <alignment horizontal="left" vertical="center"/>
      <protection hidden="1"/>
    </xf>
    <xf numFmtId="0" fontId="1" fillId="13" borderId="16" xfId="0" applyFont="1" applyFill="1" applyBorder="1" applyAlignment="1" applyProtection="1">
      <alignment horizontal="left" vertical="center"/>
      <protection hidden="1"/>
    </xf>
    <xf numFmtId="0" fontId="1" fillId="13" borderId="11" xfId="0" applyFont="1" applyFill="1" applyBorder="1" applyAlignment="1" applyProtection="1">
      <alignment horizontal="left" vertical="center"/>
      <protection hidden="1"/>
    </xf>
    <xf numFmtId="0" fontId="1" fillId="13" borderId="17" xfId="0" applyFont="1" applyFill="1" applyBorder="1" applyAlignment="1" applyProtection="1">
      <alignment horizontal="left" vertical="center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61" xfId="0" applyFont="1" applyFill="1" applyBorder="1" applyAlignment="1" applyProtection="1">
      <alignment horizontal="left" vertical="center"/>
      <protection hidden="1"/>
    </xf>
    <xf numFmtId="0" fontId="6" fillId="37" borderId="69" xfId="0" applyFont="1" applyFill="1" applyBorder="1" applyAlignment="1" applyProtection="1">
      <alignment horizontal="left" vertical="center"/>
      <protection hidden="1"/>
    </xf>
    <xf numFmtId="0" fontId="9" fillId="0" borderId="92" xfId="0" applyFont="1" applyBorder="1" applyAlignment="1" applyProtection="1">
      <alignment horizontal="left" vertical="center"/>
      <protection hidden="1"/>
    </xf>
    <xf numFmtId="3" fontId="1" fillId="0" borderId="59" xfId="0" applyNumberFormat="1" applyFont="1" applyBorder="1" applyAlignment="1" applyProtection="1">
      <alignment horizontal="right" vertical="center"/>
      <protection hidden="1"/>
    </xf>
    <xf numFmtId="3" fontId="1" fillId="0" borderId="0" xfId="0" applyNumberFormat="1" applyFont="1" applyBorder="1" applyAlignment="1" applyProtection="1">
      <alignment horizontal="right" vertical="center"/>
      <protection hidden="1"/>
    </xf>
    <xf numFmtId="3" fontId="1" fillId="0" borderId="60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0" borderId="76" xfId="0" applyNumberFormat="1" applyFont="1" applyBorder="1" applyAlignment="1" applyProtection="1">
      <alignment horizontal="right" vertical="center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39" xfId="0" applyNumberFormat="1" applyFont="1" applyBorder="1" applyAlignment="1" applyProtection="1">
      <alignment horizontal="right"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7" borderId="5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66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10" xfId="0" applyFont="1" applyFill="1" applyBorder="1" applyAlignment="1" applyProtection="1">
      <alignment horizontal="left" vertical="center"/>
      <protection hidden="1"/>
    </xf>
    <xf numFmtId="0" fontId="6" fillId="37" borderId="67" xfId="0" applyFont="1" applyFill="1" applyBorder="1" applyAlignment="1" applyProtection="1">
      <alignment horizontal="left" vertical="center" wrapText="1"/>
      <protection hidden="1"/>
    </xf>
    <xf numFmtId="0" fontId="9" fillId="0" borderId="93" xfId="0" applyFont="1" applyFill="1" applyBorder="1" applyAlignment="1" applyProtection="1">
      <alignment horizontal="left" vertical="center" wrapText="1"/>
      <protection hidden="1"/>
    </xf>
    <xf numFmtId="0" fontId="9" fillId="0" borderId="94" xfId="0" applyFont="1" applyFill="1" applyBorder="1" applyAlignment="1" applyProtection="1">
      <alignment horizontal="left" vertical="center" wrapText="1"/>
      <protection hidden="1"/>
    </xf>
    <xf numFmtId="0" fontId="6" fillId="37" borderId="94" xfId="0" applyFont="1" applyFill="1" applyBorder="1" applyAlignment="1" applyProtection="1">
      <alignment horizontal="left" vertical="center" wrapText="1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0" fontId="6" fillId="37" borderId="43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0" fontId="9" fillId="0" borderId="43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6" fillId="37" borderId="11" xfId="0" applyFont="1" applyFill="1" applyBorder="1" applyAlignment="1" applyProtection="1">
      <alignment horizontal="left" vertical="center" wrapText="1"/>
      <protection hidden="1"/>
    </xf>
    <xf numFmtId="3" fontId="1" fillId="36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12" xfId="0" applyFont="1" applyFill="1" applyBorder="1" applyAlignment="1" applyProtection="1">
      <alignment horizontal="left" vertical="center"/>
      <protection hidden="1"/>
    </xf>
    <xf numFmtId="3" fontId="0" fillId="2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49" xfId="0" applyNumberFormat="1" applyFont="1" applyFill="1" applyBorder="1" applyAlignment="1" applyProtection="1">
      <alignment vertical="center"/>
      <protection hidden="1"/>
    </xf>
    <xf numFmtId="3" fontId="1" fillId="37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75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>
      <alignment vertical="center"/>
      <protection hidden="1"/>
    </xf>
    <xf numFmtId="3" fontId="0" fillId="37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>
      <alignment horizontal="right" vertical="center"/>
      <protection hidden="1"/>
    </xf>
    <xf numFmtId="3" fontId="1" fillId="37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6" xfId="0" applyNumberFormat="1" applyFont="1" applyFill="1" applyBorder="1" applyAlignment="1" applyProtection="1">
      <alignment vertical="center"/>
      <protection hidden="1"/>
    </xf>
    <xf numFmtId="3" fontId="1" fillId="20" borderId="99" xfId="0" applyNumberFormat="1" applyFont="1" applyFill="1" applyBorder="1" applyAlignment="1" applyProtection="1">
      <alignment vertical="center"/>
      <protection hidden="1"/>
    </xf>
    <xf numFmtId="3" fontId="0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80" xfId="0" applyNumberFormat="1" applyFont="1" applyFill="1" applyBorder="1" applyAlignment="1" applyProtection="1">
      <alignment vertical="center"/>
      <protection hidden="1"/>
    </xf>
    <xf numFmtId="3" fontId="0" fillId="37" borderId="97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5" xfId="0" applyNumberFormat="1" applyFont="1" applyFill="1" applyBorder="1" applyAlignment="1" applyProtection="1">
      <alignment vertical="center"/>
      <protection hidden="1"/>
    </xf>
    <xf numFmtId="3" fontId="0" fillId="20" borderId="24" xfId="0" applyNumberFormat="1" applyFont="1" applyFill="1" applyBorder="1" applyAlignment="1" applyProtection="1">
      <alignment vertical="center"/>
      <protection hidden="1"/>
    </xf>
    <xf numFmtId="3" fontId="0" fillId="37" borderId="95" xfId="0" applyNumberFormat="1" applyFont="1" applyFill="1" applyBorder="1" applyAlignment="1" applyProtection="1">
      <alignment vertical="center"/>
      <protection hidden="1"/>
    </xf>
    <xf numFmtId="3" fontId="1" fillId="37" borderId="97" xfId="0" applyNumberFormat="1" applyFont="1" applyFill="1" applyBorder="1" applyAlignment="1" applyProtection="1">
      <alignment vertical="center"/>
      <protection hidden="1"/>
    </xf>
    <xf numFmtId="3" fontId="1" fillId="20" borderId="83" xfId="0" applyNumberFormat="1" applyFont="1" applyFill="1" applyBorder="1" applyAlignment="1" applyProtection="1">
      <alignment horizontal="right" vertical="center"/>
      <protection hidden="1"/>
    </xf>
    <xf numFmtId="3" fontId="1" fillId="20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100" xfId="0" applyNumberFormat="1" applyFont="1" applyBorder="1" applyAlignment="1" applyProtection="1" quotePrefix="1">
      <alignment horizontal="right" vertical="center" wrapText="1"/>
      <protection hidden="1"/>
    </xf>
    <xf numFmtId="3" fontId="0" fillId="36" borderId="8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65" xfId="0" applyFont="1" applyFill="1" applyBorder="1" applyAlignment="1" applyProtection="1">
      <alignment horizontal="left" vertical="center"/>
      <protection hidden="1"/>
    </xf>
    <xf numFmtId="0" fontId="1" fillId="13" borderId="14" xfId="0" applyFont="1" applyFill="1" applyBorder="1" applyAlignment="1" applyProtection="1">
      <alignment horizontal="left" vertical="center"/>
      <protection hidden="1"/>
    </xf>
    <xf numFmtId="3" fontId="0" fillId="2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0" xfId="0" applyNumberFormat="1" applyFont="1" applyFill="1" applyBorder="1" applyAlignment="1" applyProtection="1">
      <alignment vertical="center"/>
      <protection hidden="1"/>
    </xf>
    <xf numFmtId="3" fontId="0" fillId="0" borderId="100" xfId="0" applyNumberFormat="1" applyFont="1" applyFill="1" applyBorder="1" applyAlignment="1" applyProtection="1">
      <alignment vertical="center"/>
      <protection hidden="1"/>
    </xf>
    <xf numFmtId="3" fontId="1" fillId="20" borderId="85" xfId="0" applyNumberFormat="1" applyFont="1" applyFill="1" applyBorder="1" applyAlignment="1" applyProtection="1">
      <alignment vertical="center"/>
      <protection hidden="1"/>
    </xf>
    <xf numFmtId="3" fontId="1" fillId="20" borderId="71" xfId="0" applyNumberFormat="1" applyFont="1" applyFill="1" applyBorder="1" applyAlignment="1" applyProtection="1">
      <alignment vertical="center"/>
      <protection hidden="1"/>
    </xf>
    <xf numFmtId="3" fontId="0" fillId="20" borderId="65" xfId="0" applyNumberFormat="1" applyFont="1" applyFill="1" applyBorder="1" applyAlignment="1" applyProtection="1">
      <alignment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37" borderId="84" xfId="0" applyNumberFormat="1" applyFont="1" applyFill="1" applyBorder="1" applyAlignment="1" applyProtection="1">
      <alignment vertical="center"/>
      <protection hidden="1"/>
    </xf>
    <xf numFmtId="3" fontId="0" fillId="37" borderId="38" xfId="0" applyNumberFormat="1" applyFont="1" applyFill="1" applyBorder="1" applyAlignment="1" applyProtection="1">
      <alignment vertical="center"/>
      <protection hidden="1"/>
    </xf>
    <xf numFmtId="3" fontId="1" fillId="0" borderId="82" xfId="0" applyNumberFormat="1" applyFont="1" applyFill="1" applyBorder="1" applyAlignment="1" applyProtection="1">
      <alignment horizontal="right" vertical="center"/>
      <protection hidden="1"/>
    </xf>
    <xf numFmtId="3" fontId="1" fillId="0" borderId="84" xfId="0" applyNumberFormat="1" applyFont="1" applyFill="1" applyBorder="1" applyAlignment="1" applyProtection="1">
      <alignment horizontal="right" vertical="center"/>
      <protection hidden="1"/>
    </xf>
    <xf numFmtId="3" fontId="1" fillId="0" borderId="38" xfId="0" applyNumberFormat="1" applyFont="1" applyBorder="1" applyAlignment="1" applyProtection="1">
      <alignment horizontal="right" vertical="center"/>
      <protection hidden="1"/>
    </xf>
    <xf numFmtId="3" fontId="0" fillId="20" borderId="82" xfId="0" applyNumberFormat="1" applyFont="1" applyFill="1" applyBorder="1" applyAlignment="1" applyProtection="1">
      <alignment vertical="center"/>
      <protection hidden="1"/>
    </xf>
    <xf numFmtId="3" fontId="0" fillId="20" borderId="59" xfId="0" applyNumberFormat="1" applyFont="1" applyFill="1" applyBorder="1" applyAlignment="1" applyProtection="1">
      <alignment vertical="center"/>
      <protection hidden="1"/>
    </xf>
    <xf numFmtId="3" fontId="0" fillId="37" borderId="55" xfId="0" applyNumberFormat="1" applyFont="1" applyFill="1" applyBorder="1" applyAlignment="1" applyProtection="1">
      <alignment vertical="center"/>
      <protection hidden="1"/>
    </xf>
    <xf numFmtId="3" fontId="0" fillId="37" borderId="51" xfId="0" applyNumberFormat="1" applyFont="1" applyFill="1" applyBorder="1" applyAlignment="1" applyProtection="1">
      <alignment vertical="center"/>
      <protection hidden="1"/>
    </xf>
    <xf numFmtId="3" fontId="0" fillId="0" borderId="84" xfId="0" applyNumberFormat="1" applyFont="1" applyFill="1" applyBorder="1" applyAlignment="1" applyProtection="1">
      <alignment horizontal="right" vertical="center"/>
      <protection hidden="1"/>
    </xf>
    <xf numFmtId="3" fontId="1" fillId="37" borderId="84" xfId="0" applyNumberFormat="1" applyFont="1" applyFill="1" applyBorder="1" applyAlignment="1" applyProtection="1">
      <alignment vertical="center"/>
      <protection hidden="1"/>
    </xf>
    <xf numFmtId="3" fontId="1" fillId="37" borderId="38" xfId="0" applyNumberFormat="1" applyFont="1" applyFill="1" applyBorder="1" applyAlignment="1" applyProtection="1">
      <alignment vertical="center"/>
      <protection hidden="1"/>
    </xf>
    <xf numFmtId="3" fontId="0" fillId="0" borderId="82" xfId="0" applyNumberFormat="1" applyFont="1" applyFill="1" applyBorder="1" applyAlignment="1" applyProtection="1">
      <alignment vertical="center"/>
      <protection hidden="1"/>
    </xf>
    <xf numFmtId="3" fontId="0" fillId="0" borderId="59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0" fillId="37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0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0" fillId="37" borderId="37" xfId="0" applyNumberFormat="1" applyFont="1" applyFill="1" applyBorder="1" applyAlignment="1" applyProtection="1">
      <alignment vertical="center"/>
      <protection hidden="1"/>
    </xf>
    <xf numFmtId="3" fontId="0" fillId="20" borderId="0" xfId="0" applyNumberFormat="1" applyFont="1" applyFill="1" applyBorder="1" applyAlignment="1" applyProtection="1">
      <alignment vertical="center"/>
      <protection hidden="1"/>
    </xf>
    <xf numFmtId="3" fontId="0" fillId="37" borderId="50" xfId="0" applyNumberFormat="1" applyFont="1" applyFill="1" applyBorder="1" applyAlignment="1" applyProtection="1">
      <alignment vertical="center"/>
      <protection hidden="1"/>
    </xf>
    <xf numFmtId="3" fontId="1" fillId="37" borderId="3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37" borderId="39" xfId="0" applyNumberFormat="1" applyFont="1" applyFill="1" applyBorder="1" applyAlignment="1" applyProtection="1">
      <alignment vertical="center"/>
      <protection hidden="1"/>
    </xf>
    <xf numFmtId="3" fontId="0" fillId="20" borderId="60" xfId="0" applyNumberFormat="1" applyFont="1" applyFill="1" applyBorder="1" applyAlignment="1" applyProtection="1">
      <alignment vertical="center"/>
      <protection hidden="1"/>
    </xf>
    <xf numFmtId="3" fontId="0" fillId="37" borderId="52" xfId="0" applyNumberFormat="1" applyFont="1" applyFill="1" applyBorder="1" applyAlignment="1" applyProtection="1">
      <alignment vertical="center"/>
      <protection hidden="1"/>
    </xf>
    <xf numFmtId="3" fontId="1" fillId="37" borderId="39" xfId="0" applyNumberFormat="1" applyFont="1" applyFill="1" applyBorder="1" applyAlignment="1" applyProtection="1">
      <alignment vertical="center"/>
      <protection hidden="1"/>
    </xf>
    <xf numFmtId="3" fontId="1" fillId="36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>
      <alignment horizontal="right" vertical="center"/>
      <protection hidden="1"/>
    </xf>
    <xf numFmtId="3" fontId="0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8" xfId="0" applyNumberFormat="1" applyFont="1" applyFill="1" applyBorder="1" applyAlignment="1" applyProtection="1">
      <alignment horizontal="right" vertical="center"/>
      <protection hidden="1"/>
    </xf>
    <xf numFmtId="0" fontId="1" fillId="13" borderId="66" xfId="0" applyFont="1" applyFill="1" applyBorder="1" applyAlignment="1" applyProtection="1">
      <alignment horizontal="left" vertical="center"/>
      <protection hidden="1"/>
    </xf>
    <xf numFmtId="3" fontId="0" fillId="2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>
      <alignment vertical="center"/>
      <protection hidden="1"/>
    </xf>
    <xf numFmtId="3" fontId="0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66" xfId="0" applyNumberFormat="1" applyFont="1" applyFill="1" applyBorder="1" applyAlignment="1" applyProtection="1">
      <alignment vertical="center"/>
      <protection hidden="1"/>
    </xf>
    <xf numFmtId="3" fontId="0" fillId="37" borderId="58" xfId="0" applyNumberFormat="1" applyFont="1" applyFill="1" applyBorder="1" applyAlignment="1" applyProtection="1">
      <alignment vertical="center"/>
      <protection hidden="1"/>
    </xf>
    <xf numFmtId="3" fontId="1" fillId="0" borderId="58" xfId="0" applyNumberFormat="1" applyFont="1" applyBorder="1" applyAlignment="1" applyProtection="1">
      <alignment horizontal="right" vertical="center"/>
      <protection hidden="1"/>
    </xf>
    <xf numFmtId="3" fontId="0" fillId="20" borderId="76" xfId="0" applyNumberFormat="1" applyFont="1" applyFill="1" applyBorder="1" applyAlignment="1" applyProtection="1">
      <alignment vertical="center"/>
      <protection hidden="1"/>
    </xf>
    <xf numFmtId="3" fontId="0" fillId="37" borderId="56" xfId="0" applyNumberFormat="1" applyFont="1" applyFill="1" applyBorder="1" applyAlignment="1" applyProtection="1">
      <alignment vertical="center"/>
      <protection hidden="1"/>
    </xf>
    <xf numFmtId="3" fontId="1" fillId="37" borderId="58" xfId="0" applyNumberFormat="1" applyFont="1" applyFill="1" applyBorder="1" applyAlignment="1" applyProtection="1">
      <alignment vertical="center"/>
      <protection hidden="1"/>
    </xf>
    <xf numFmtId="3" fontId="1" fillId="36" borderId="76" xfId="0" applyNumberFormat="1" applyFont="1" applyFill="1" applyBorder="1" applyAlignment="1" applyProtection="1">
      <alignment vertical="center"/>
      <protection hidden="1"/>
    </xf>
    <xf numFmtId="3" fontId="1" fillId="34" borderId="66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>
      <alignment vertical="center"/>
      <protection hidden="1"/>
    </xf>
    <xf numFmtId="3" fontId="1" fillId="34" borderId="87" xfId="0" applyNumberFormat="1" applyFont="1" applyFill="1" applyBorder="1" applyAlignment="1" applyProtection="1">
      <alignment vertical="center"/>
      <protection hidden="1"/>
    </xf>
    <xf numFmtId="0" fontId="6" fillId="8" borderId="18" xfId="0" applyFont="1" applyFill="1" applyBorder="1" applyAlignment="1" applyProtection="1">
      <alignment horizontal="left" vertical="center"/>
      <protection hidden="1"/>
    </xf>
    <xf numFmtId="0" fontId="6" fillId="8" borderId="13" xfId="0" applyFont="1" applyFill="1" applyBorder="1" applyAlignment="1" applyProtection="1">
      <alignment horizontal="left" vertical="center"/>
      <protection hidden="1"/>
    </xf>
    <xf numFmtId="0" fontId="6" fillId="8" borderId="17" xfId="0" applyFont="1" applyFill="1" applyBorder="1" applyAlignment="1" applyProtection="1">
      <alignment horizontal="left" vertical="center"/>
      <protection hidden="1"/>
    </xf>
    <xf numFmtId="0" fontId="6" fillId="10" borderId="53" xfId="0" applyFont="1" applyFill="1" applyBorder="1" applyAlignment="1" applyProtection="1">
      <alignment horizontal="left" vertical="center"/>
      <protection hidden="1"/>
    </xf>
    <xf numFmtId="0" fontId="6" fillId="10" borderId="54" xfId="0" applyFont="1" applyFill="1" applyBorder="1" applyAlignment="1" applyProtection="1">
      <alignment horizontal="left" vertical="center"/>
      <protection hidden="1"/>
    </xf>
    <xf numFmtId="3" fontId="1" fillId="1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6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10" borderId="92" xfId="0" applyFont="1" applyFill="1" applyBorder="1" applyAlignment="1" applyProtection="1">
      <alignment horizontal="left" vertical="center"/>
      <protection hidden="1"/>
    </xf>
    <xf numFmtId="0" fontId="6" fillId="10" borderId="0" xfId="0" applyFont="1" applyFill="1" applyBorder="1" applyAlignment="1" applyProtection="1">
      <alignment horizontal="left" vertical="center"/>
      <protection hidden="1"/>
    </xf>
    <xf numFmtId="0" fontId="6" fillId="10" borderId="20" xfId="0" applyFont="1" applyFill="1" applyBorder="1" applyAlignment="1" applyProtection="1">
      <alignment horizontal="left" vertical="center"/>
      <protection hidden="1"/>
    </xf>
    <xf numFmtId="0" fontId="6" fillId="10" borderId="18" xfId="0" applyFont="1" applyFill="1" applyBorder="1" applyAlignment="1" applyProtection="1">
      <alignment horizontal="left" vertical="center"/>
      <protection hidden="1"/>
    </xf>
    <xf numFmtId="0" fontId="6" fillId="10" borderId="13" xfId="0" applyFont="1" applyFill="1" applyBorder="1" applyAlignment="1" applyProtection="1">
      <alignment horizontal="left"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65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0" fontId="1" fillId="10" borderId="66" xfId="0" applyFont="1" applyFill="1" applyBorder="1" applyAlignment="1" applyProtection="1">
      <alignment horizontal="left" vertical="center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6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10" borderId="13" xfId="0" applyFont="1" applyFill="1" applyBorder="1" applyAlignment="1" applyProtection="1">
      <alignment horizontal="left" vertical="center" wrapText="1"/>
      <protection hidden="1"/>
    </xf>
    <xf numFmtId="0" fontId="6" fillId="10" borderId="104" xfId="0" applyFont="1" applyFill="1" applyBorder="1" applyAlignment="1" applyProtection="1">
      <alignment horizontal="left" vertical="center" wrapText="1"/>
      <protection hidden="1"/>
    </xf>
    <xf numFmtId="3" fontId="1" fillId="1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8" borderId="69" xfId="0" applyFont="1" applyFill="1" applyBorder="1" applyAlignment="1" applyProtection="1">
      <alignment horizontal="left" vertical="center"/>
      <protection hidden="1"/>
    </xf>
    <xf numFmtId="0" fontId="6" fillId="8" borderId="105" xfId="0" applyFont="1" applyFill="1" applyBorder="1" applyAlignment="1" applyProtection="1">
      <alignment horizontal="left" vertical="center"/>
      <protection hidden="1"/>
    </xf>
    <xf numFmtId="3" fontId="1" fillId="8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6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Alignment="1">
      <alignment horizontal="left" vertical="center"/>
    </xf>
    <xf numFmtId="3" fontId="2" fillId="0" borderId="106" xfId="0" applyNumberFormat="1" applyFont="1" applyFill="1" applyBorder="1" applyAlignment="1" applyProtection="1">
      <alignment horizontal="right" vertical="center"/>
      <protection hidden="1"/>
    </xf>
    <xf numFmtId="3" fontId="1" fillId="0" borderId="106" xfId="0" applyNumberFormat="1" applyFont="1" applyFill="1" applyBorder="1" applyAlignment="1" applyProtection="1">
      <alignment horizontal="right" vertical="center"/>
      <protection hidden="1"/>
    </xf>
    <xf numFmtId="0" fontId="1" fillId="0" borderId="106" xfId="0" applyFont="1" applyFill="1" applyBorder="1" applyAlignment="1" applyProtection="1">
      <alignment horizontal="right" vertical="center"/>
      <protection hidden="1"/>
    </xf>
    <xf numFmtId="3" fontId="2" fillId="0" borderId="87" xfId="0" applyNumberFormat="1" applyFont="1" applyFill="1" applyBorder="1" applyAlignment="1" applyProtection="1">
      <alignment horizontal="right" vertical="center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0" fontId="1" fillId="0" borderId="87" xfId="0" applyFont="1" applyFill="1" applyBorder="1" applyAlignment="1" applyProtection="1">
      <alignment horizontal="right" vertical="center"/>
      <protection hidden="1"/>
    </xf>
    <xf numFmtId="3" fontId="2" fillId="0" borderId="0" xfId="0" applyNumberFormat="1" applyFont="1" applyBorder="1" applyAlignment="1" applyProtection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3" fontId="2" fillId="0" borderId="106" xfId="0" applyNumberFormat="1" applyFont="1" applyBorder="1" applyAlignment="1" applyProtection="1">
      <alignment horizontal="left" vertical="center"/>
      <protection hidden="1"/>
    </xf>
    <xf numFmtId="3" fontId="6" fillId="0" borderId="106" xfId="0" applyNumberFormat="1" applyFont="1" applyBorder="1" applyAlignment="1" applyProtection="1">
      <alignment horizontal="left" vertical="center"/>
      <protection hidden="1"/>
    </xf>
    <xf numFmtId="0" fontId="6" fillId="10" borderId="10" xfId="0" applyFont="1" applyFill="1" applyBorder="1" applyAlignment="1" applyProtection="1">
      <alignment horizontal="left" vertical="center"/>
      <protection hidden="1"/>
    </xf>
    <xf numFmtId="0" fontId="6" fillId="10" borderId="11" xfId="0" applyFont="1" applyFill="1" applyBorder="1" applyAlignment="1" applyProtection="1">
      <alignment horizontal="left" vertical="center" wrapText="1"/>
      <protection hidden="1"/>
    </xf>
    <xf numFmtId="0" fontId="1" fillId="13" borderId="13" xfId="0" applyFont="1" applyFill="1" applyBorder="1" applyAlignment="1" applyProtection="1">
      <alignment vertical="center" wrapText="1"/>
      <protection hidden="1"/>
    </xf>
    <xf numFmtId="0" fontId="1" fillId="13" borderId="105" xfId="0" applyFont="1" applyFill="1" applyBorder="1" applyAlignment="1" applyProtection="1">
      <alignment vertical="center" wrapText="1"/>
      <protection hidden="1"/>
    </xf>
    <xf numFmtId="0" fontId="1" fillId="13" borderId="107" xfId="0" applyFont="1" applyFill="1" applyBorder="1" applyAlignment="1" applyProtection="1">
      <alignment horizontal="left" vertical="center"/>
      <protection hidden="1"/>
    </xf>
    <xf numFmtId="0" fontId="1" fillId="13" borderId="87" xfId="0" applyFont="1" applyFill="1" applyBorder="1" applyAlignment="1" applyProtection="1">
      <alignment horizontal="left" vertical="center"/>
      <protection hidden="1"/>
    </xf>
    <xf numFmtId="0" fontId="1" fillId="13" borderId="89" xfId="0" applyFont="1" applyFill="1" applyBorder="1" applyAlignment="1" applyProtection="1">
      <alignment horizontal="left" vertical="center"/>
      <protection hidden="1"/>
    </xf>
    <xf numFmtId="0" fontId="1" fillId="13" borderId="90" xfId="0" applyFont="1" applyFill="1" applyBorder="1" applyAlignment="1" applyProtection="1">
      <alignment horizontal="left" vertical="center"/>
      <protection hidden="1"/>
    </xf>
    <xf numFmtId="0" fontId="1" fillId="13" borderId="91" xfId="0" applyFont="1" applyFill="1" applyBorder="1" applyAlignment="1" applyProtection="1">
      <alignment horizontal="left" vertical="center"/>
      <protection hidden="1"/>
    </xf>
    <xf numFmtId="0" fontId="9" fillId="0" borderId="108" xfId="0" applyFont="1" applyBorder="1" applyAlignment="1" applyProtection="1">
      <alignment horizontal="left" vertical="center"/>
      <protection hidden="1"/>
    </xf>
    <xf numFmtId="3" fontId="0" fillId="0" borderId="10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1" fillId="36" borderId="63" xfId="0" applyNumberFormat="1" applyFont="1" applyFill="1" applyBorder="1" applyAlignment="1" applyProtection="1">
      <alignment vertical="center"/>
      <protection hidden="1"/>
    </xf>
    <xf numFmtId="3" fontId="1" fillId="36" borderId="64" xfId="0" applyNumberFormat="1" applyFont="1" applyFill="1" applyBorder="1" applyAlignment="1" applyProtection="1">
      <alignment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9" fillId="0" borderId="36" xfId="0" applyFont="1" applyFill="1" applyBorder="1" applyAlignment="1" applyProtection="1">
      <alignment horizontal="lef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80" xfId="0" applyNumberFormat="1" applyFont="1" applyFill="1" applyBorder="1" applyAlignment="1" applyProtection="1">
      <alignment vertical="center"/>
      <protection hidden="1"/>
    </xf>
    <xf numFmtId="3" fontId="0" fillId="37" borderId="65" xfId="0" applyNumberFormat="1" applyFont="1" applyFill="1" applyBorder="1" applyAlignment="1" applyProtection="1">
      <alignment vertical="center"/>
      <protection hidden="1"/>
    </xf>
    <xf numFmtId="3" fontId="0" fillId="37" borderId="14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>
      <alignment vertical="center"/>
      <protection hidden="1"/>
    </xf>
    <xf numFmtId="3" fontId="0" fillId="37" borderId="16" xfId="0" applyNumberFormat="1" applyFont="1" applyFill="1" applyBorder="1" applyAlignment="1" applyProtection="1">
      <alignment vertical="center"/>
      <protection hidden="1"/>
    </xf>
    <xf numFmtId="3" fontId="0" fillId="37" borderId="12" xfId="0" applyNumberFormat="1" applyFont="1" applyFill="1" applyBorder="1" applyAlignment="1" applyProtection="1">
      <alignment vertical="center"/>
      <protection hidden="1"/>
    </xf>
    <xf numFmtId="3" fontId="0" fillId="37" borderId="66" xfId="0" applyNumberFormat="1" applyFont="1" applyFill="1" applyBorder="1" applyAlignment="1" applyProtection="1">
      <alignment vertical="center"/>
      <protection hidden="1"/>
    </xf>
    <xf numFmtId="0" fontId="0" fillId="0" borderId="61" xfId="0" applyFont="1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horizontal="left" vertical="center" wrapText="1"/>
      <protection hidden="1"/>
    </xf>
    <xf numFmtId="0" fontId="1" fillId="0" borderId="39" xfId="0" applyFont="1" applyFill="1" applyBorder="1" applyAlignment="1" applyProtection="1">
      <alignment horizontal="left" vertical="center"/>
      <protection hidden="1"/>
    </xf>
    <xf numFmtId="0" fontId="1" fillId="0" borderId="57" xfId="0" applyFont="1" applyFill="1" applyBorder="1" applyAlignment="1" applyProtection="1">
      <alignment horizontal="left" vertical="center"/>
      <protection hidden="1"/>
    </xf>
    <xf numFmtId="0" fontId="1" fillId="0" borderId="58" xfId="0" applyFont="1" applyFill="1" applyBorder="1" applyAlignment="1" applyProtection="1">
      <alignment horizontal="right" vertical="center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20" borderId="35" xfId="0" applyFont="1" applyFill="1" applyBorder="1" applyAlignment="1" applyProtection="1">
      <alignment horizontal="left" vertical="center"/>
      <protection hidden="1"/>
    </xf>
    <xf numFmtId="0" fontId="6" fillId="20" borderId="36" xfId="0" applyFont="1" applyFill="1" applyBorder="1" applyAlignment="1" applyProtection="1">
      <alignment horizontal="left" vertical="center"/>
      <protection hidden="1"/>
    </xf>
    <xf numFmtId="3" fontId="1" fillId="2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35" xfId="0" applyFont="1" applyFill="1" applyBorder="1" applyAlignment="1" applyProtection="1">
      <alignment horizontal="left" vertical="center"/>
      <protection hidden="1"/>
    </xf>
    <xf numFmtId="0" fontId="6" fillId="37" borderId="36" xfId="0" applyFont="1" applyFill="1" applyBorder="1" applyAlignment="1" applyProtection="1">
      <alignment horizontal="left" vertical="center" wrapText="1"/>
      <protection hidden="1"/>
    </xf>
    <xf numFmtId="3" fontId="1" fillId="37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0" fontId="1" fillId="13" borderId="110" xfId="0" applyFont="1" applyFill="1" applyBorder="1" applyAlignment="1" applyProtection="1">
      <alignment horizontal="left" vertical="center"/>
      <protection hidden="1"/>
    </xf>
    <xf numFmtId="3" fontId="1" fillId="20" borderId="111" xfId="0" applyNumberFormat="1" applyFont="1" applyFill="1" applyBorder="1" applyAlignment="1" applyProtection="1">
      <alignment vertical="center"/>
      <protection hidden="1"/>
    </xf>
    <xf numFmtId="3" fontId="1" fillId="37" borderId="112" xfId="0" applyNumberFormat="1" applyFont="1" applyFill="1" applyBorder="1" applyAlignment="1" applyProtection="1">
      <alignment vertical="center"/>
      <protection hidden="1"/>
    </xf>
    <xf numFmtId="3" fontId="0" fillId="0" borderId="1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15" xfId="0" applyFont="1" applyFill="1" applyBorder="1" applyAlignment="1" applyProtection="1">
      <alignment horizontal="left" vertical="center"/>
      <protection hidden="1"/>
    </xf>
    <xf numFmtId="3" fontId="0" fillId="0" borderId="114" xfId="0" applyNumberFormat="1" applyFont="1" applyFill="1" applyBorder="1" applyAlignment="1" applyProtection="1">
      <alignment vertical="center"/>
      <protection hidden="1"/>
    </xf>
    <xf numFmtId="3" fontId="0" fillId="0" borderId="115" xfId="0" applyNumberFormat="1" applyFont="1" applyFill="1" applyBorder="1" applyAlignment="1" applyProtection="1">
      <alignment vertical="center"/>
      <protection hidden="1"/>
    </xf>
    <xf numFmtId="3" fontId="0" fillId="0" borderId="116" xfId="0" applyNumberFormat="1" applyFont="1" applyFill="1" applyBorder="1" applyAlignment="1" applyProtection="1">
      <alignment vertical="center"/>
      <protection hidden="1"/>
    </xf>
    <xf numFmtId="0" fontId="1" fillId="13" borderId="117" xfId="0" applyFont="1" applyFill="1" applyBorder="1" applyAlignment="1" applyProtection="1">
      <alignment horizontal="left" vertical="center"/>
      <protection hidden="1"/>
    </xf>
    <xf numFmtId="0" fontId="1" fillId="13" borderId="118" xfId="0" applyFont="1" applyFill="1" applyBorder="1" applyAlignment="1" applyProtection="1">
      <alignment horizontal="left" vertical="center"/>
      <protection hidden="1"/>
    </xf>
    <xf numFmtId="0" fontId="1" fillId="13" borderId="119" xfId="0" applyFont="1" applyFill="1" applyBorder="1" applyAlignment="1" applyProtection="1">
      <alignment horizontal="left" vertical="center"/>
      <protection hidden="1"/>
    </xf>
    <xf numFmtId="3" fontId="1" fillId="20" borderId="120" xfId="0" applyNumberFormat="1" applyFont="1" applyFill="1" applyBorder="1" applyAlignment="1" applyProtection="1">
      <alignment vertical="center"/>
      <protection hidden="1"/>
    </xf>
    <xf numFmtId="3" fontId="1" fillId="20" borderId="121" xfId="0" applyNumberFormat="1" applyFont="1" applyFill="1" applyBorder="1" applyAlignment="1" applyProtection="1">
      <alignment vertical="center"/>
      <protection hidden="1"/>
    </xf>
    <xf numFmtId="3" fontId="1" fillId="20" borderId="122" xfId="0" applyNumberFormat="1" applyFont="1" applyFill="1" applyBorder="1" applyAlignment="1" applyProtection="1">
      <alignment vertical="center"/>
      <protection hidden="1"/>
    </xf>
    <xf numFmtId="3" fontId="0" fillId="2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6" xfId="0" applyNumberFormat="1" applyFont="1" applyFill="1" applyBorder="1" applyAlignment="1" applyProtection="1">
      <alignment vertical="center"/>
      <protection hidden="1"/>
    </xf>
    <xf numFmtId="3" fontId="1" fillId="37" borderId="127" xfId="0" applyNumberFormat="1" applyFont="1" applyFill="1" applyBorder="1" applyAlignment="1" applyProtection="1">
      <alignment vertical="center"/>
      <protection hidden="1"/>
    </xf>
    <xf numFmtId="3" fontId="1" fillId="37" borderId="128" xfId="0" applyNumberFormat="1" applyFont="1" applyFill="1" applyBorder="1" applyAlignment="1" applyProtection="1">
      <alignment vertical="center"/>
      <protection hidden="1"/>
    </xf>
    <xf numFmtId="3" fontId="0" fillId="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7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3" borderId="123" xfId="0" applyFont="1" applyFill="1" applyBorder="1" applyAlignment="1" applyProtection="1">
      <alignment horizontal="left" vertical="center"/>
      <protection hidden="1"/>
    </xf>
    <xf numFmtId="0" fontId="1" fillId="13" borderId="124" xfId="0" applyFont="1" applyFill="1" applyBorder="1" applyAlignment="1" applyProtection="1">
      <alignment horizontal="left" vertical="center"/>
      <protection hidden="1"/>
    </xf>
    <xf numFmtId="0" fontId="1" fillId="13" borderId="125" xfId="0" applyFont="1" applyFill="1" applyBorder="1" applyAlignment="1" applyProtection="1">
      <alignment horizontal="left" vertical="center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3" fontId="0" fillId="20" borderId="123" xfId="0" applyNumberFormat="1" applyFont="1" applyFill="1" applyBorder="1" applyAlignment="1" applyProtection="1">
      <alignment vertical="center"/>
      <protection hidden="1"/>
    </xf>
    <xf numFmtId="3" fontId="0" fillId="20" borderId="124" xfId="0" applyNumberFormat="1" applyFont="1" applyFill="1" applyBorder="1" applyAlignment="1" applyProtection="1">
      <alignment vertical="center"/>
      <protection hidden="1"/>
    </xf>
    <xf numFmtId="3" fontId="0" fillId="20" borderId="125" xfId="0" applyNumberFormat="1" applyFont="1" applyFill="1" applyBorder="1" applyAlignment="1" applyProtection="1">
      <alignment vertical="center"/>
      <protection hidden="1"/>
    </xf>
    <xf numFmtId="3" fontId="0" fillId="20" borderId="104" xfId="0" applyNumberFormat="1" applyFont="1" applyFill="1" applyBorder="1" applyAlignment="1" applyProtection="1">
      <alignment vertical="center"/>
      <protection hidden="1"/>
    </xf>
    <xf numFmtId="3" fontId="1" fillId="1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29" xfId="0" applyFont="1" applyFill="1" applyBorder="1" applyAlignment="1" applyProtection="1">
      <alignment horizontal="left" vertical="center"/>
      <protection hidden="1"/>
    </xf>
    <xf numFmtId="0" fontId="1" fillId="0" borderId="130" xfId="0" applyFont="1" applyFill="1" applyBorder="1" applyAlignment="1" applyProtection="1">
      <alignment horizontal="left" vertical="center"/>
      <protection hidden="1"/>
    </xf>
    <xf numFmtId="0" fontId="1" fillId="0" borderId="131" xfId="0" applyFont="1" applyFill="1" applyBorder="1" applyAlignment="1" applyProtection="1">
      <alignment horizontal="left" vertical="center"/>
      <protection hidden="1"/>
    </xf>
    <xf numFmtId="3" fontId="0" fillId="37" borderId="129" xfId="0" applyNumberFormat="1" applyFont="1" applyFill="1" applyBorder="1" applyAlignment="1" applyProtection="1">
      <alignment vertical="center"/>
      <protection hidden="1"/>
    </xf>
    <xf numFmtId="3" fontId="0" fillId="37" borderId="130" xfId="0" applyNumberFormat="1" applyFont="1" applyFill="1" applyBorder="1" applyAlignment="1" applyProtection="1">
      <alignment vertical="center"/>
      <protection hidden="1"/>
    </xf>
    <xf numFmtId="3" fontId="0" fillId="37" borderId="131" xfId="0" applyNumberFormat="1" applyFont="1" applyFill="1" applyBorder="1" applyAlignment="1" applyProtection="1">
      <alignment vertical="center"/>
      <protection hidden="1"/>
    </xf>
    <xf numFmtId="3" fontId="1" fillId="0" borderId="129" xfId="0" applyNumberFormat="1" applyFont="1" applyFill="1" applyBorder="1" applyAlignment="1" applyProtection="1">
      <alignment horizontal="right" vertical="center"/>
      <protection hidden="1"/>
    </xf>
    <xf numFmtId="3" fontId="1" fillId="0" borderId="130" xfId="0" applyNumberFormat="1" applyFont="1" applyBorder="1" applyAlignment="1" applyProtection="1">
      <alignment horizontal="right" vertical="center"/>
      <protection hidden="1"/>
    </xf>
    <xf numFmtId="3" fontId="1" fillId="0" borderId="131" xfId="0" applyNumberFormat="1" applyFont="1" applyBorder="1" applyAlignment="1" applyProtection="1">
      <alignment horizontal="right" vertical="center"/>
      <protection hidden="1"/>
    </xf>
    <xf numFmtId="3" fontId="1" fillId="0" borderId="135" xfId="0" applyNumberFormat="1" applyFont="1" applyFill="1" applyBorder="1" applyAlignment="1" applyProtection="1">
      <alignment horizontal="right" vertical="center"/>
      <protection hidden="1"/>
    </xf>
    <xf numFmtId="3" fontId="1" fillId="0" borderId="136" xfId="0" applyNumberFormat="1" applyFont="1" applyBorder="1" applyAlignment="1" applyProtection="1">
      <alignment horizontal="right" vertical="center"/>
      <protection hidden="1"/>
    </xf>
    <xf numFmtId="3" fontId="1" fillId="0" borderId="137" xfId="0" applyNumberFormat="1" applyFont="1" applyBorder="1" applyAlignment="1" applyProtection="1">
      <alignment horizontal="right" vertical="center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9" xfId="0" applyNumberFormat="1" applyFont="1" applyFill="1" applyBorder="1" applyAlignment="1" applyProtection="1">
      <alignment vertical="center"/>
      <protection hidden="1"/>
    </xf>
    <xf numFmtId="0" fontId="1" fillId="0" borderId="94" xfId="0" applyFont="1" applyFill="1" applyBorder="1" applyAlignment="1" applyProtection="1">
      <alignment horizontal="left" vertical="center"/>
      <protection hidden="1"/>
    </xf>
    <xf numFmtId="3" fontId="0" fillId="37" borderId="94" xfId="0" applyNumberFormat="1" applyFont="1" applyFill="1" applyBorder="1" applyAlignment="1" applyProtection="1">
      <alignment vertical="center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Border="1" applyAlignment="1" applyProtection="1">
      <alignment horizontal="right" vertical="center"/>
      <protection hidden="1"/>
    </xf>
    <xf numFmtId="3" fontId="1" fillId="0" borderId="93" xfId="0" applyNumberFormat="1" applyFont="1" applyBorder="1" applyAlignment="1" applyProtection="1">
      <alignment horizontal="right" vertical="center"/>
      <protection hidden="1"/>
    </xf>
    <xf numFmtId="3" fontId="1" fillId="8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0" fillId="0" borderId="97" xfId="0" applyNumberFormat="1" applyFont="1" applyBorder="1" applyAlignment="1" applyProtection="1">
      <alignment vertical="center"/>
      <protection hidden="1"/>
    </xf>
    <xf numFmtId="3" fontId="1" fillId="36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Border="1" applyAlignment="1" applyProtection="1">
      <alignment horizontal="right" vertical="center"/>
      <protection hidden="1"/>
    </xf>
    <xf numFmtId="3" fontId="0" fillId="0" borderId="39" xfId="0" applyNumberFormat="1" applyFont="1" applyBorder="1" applyAlignment="1" applyProtection="1">
      <alignment horizontal="right" vertical="center"/>
      <protection hidden="1"/>
    </xf>
    <xf numFmtId="3" fontId="0" fillId="0" borderId="37" xfId="0" applyNumberFormat="1" applyFont="1" applyBorder="1" applyAlignment="1" applyProtection="1">
      <alignment vertical="center"/>
      <protection hidden="1"/>
    </xf>
    <xf numFmtId="173" fontId="1" fillId="0" borderId="39" xfId="0" applyNumberFormat="1" applyFont="1" applyFill="1" applyBorder="1" applyAlignment="1" applyProtection="1">
      <alignment horizontal="right" vertical="center"/>
      <protection hidden="1"/>
    </xf>
    <xf numFmtId="1" fontId="1" fillId="0" borderId="39" xfId="0" applyNumberFormat="1" applyFont="1" applyFill="1" applyBorder="1" applyAlignment="1" applyProtection="1">
      <alignment horizontal="right" vertical="center"/>
      <protection hidden="1"/>
    </xf>
    <xf numFmtId="0" fontId="1" fillId="0" borderId="97" xfId="0" applyFont="1" applyFill="1" applyBorder="1" applyAlignment="1" applyProtection="1">
      <alignment horizontal="left" vertical="center"/>
      <protection hidden="1"/>
    </xf>
    <xf numFmtId="0" fontId="1" fillId="13" borderId="18" xfId="0" applyFont="1" applyFill="1" applyBorder="1" applyAlignment="1" applyProtection="1">
      <alignment vertical="center" wrapText="1"/>
      <protection hidden="1"/>
    </xf>
    <xf numFmtId="46" fontId="1" fillId="13" borderId="105" xfId="0" applyNumberFormat="1" applyFont="1" applyFill="1" applyBorder="1" applyAlignment="1" applyProtection="1">
      <alignment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hidden="1"/>
    </xf>
    <xf numFmtId="3" fontId="1" fillId="0" borderId="39" xfId="0" applyNumberFormat="1" applyFont="1" applyFill="1" applyBorder="1" applyAlignment="1" applyProtection="1">
      <alignment horizontal="right" vertical="center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3" fontId="0" fillId="0" borderId="37" xfId="0" applyNumberFormat="1" applyFont="1" applyBorder="1" applyAlignment="1" applyProtection="1">
      <alignment horizontal="left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6" fillId="20" borderId="0" xfId="0" applyFont="1" applyFill="1" applyBorder="1" applyAlignment="1" applyProtection="1">
      <alignment horizontal="left" vertical="center"/>
      <protection hidden="1"/>
    </xf>
    <xf numFmtId="0" fontId="6" fillId="20" borderId="13" xfId="0" applyFont="1" applyFill="1" applyBorder="1" applyAlignment="1" applyProtection="1">
      <alignment horizontal="left" vertical="center"/>
      <protection hidden="1"/>
    </xf>
    <xf numFmtId="0" fontId="6" fillId="37" borderId="50" xfId="0" applyFont="1" applyFill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6" fillId="37" borderId="37" xfId="0" applyFont="1" applyFill="1" applyBorder="1" applyAlignment="1" applyProtection="1">
      <alignment horizontal="left" vertical="center"/>
      <protection hidden="1"/>
    </xf>
    <xf numFmtId="0" fontId="9" fillId="36" borderId="31" xfId="0" applyFont="1" applyFill="1" applyBorder="1" applyAlignment="1" applyProtection="1">
      <alignment horizontal="left" vertical="center"/>
      <protection hidden="1"/>
    </xf>
    <xf numFmtId="0" fontId="9" fillId="0" borderId="31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6" fillId="20" borderId="87" xfId="0" applyFont="1" applyFill="1" applyBorder="1" applyAlignment="1" applyProtection="1">
      <alignment horizontal="left" vertical="center"/>
      <protection hidden="1"/>
    </xf>
    <xf numFmtId="0" fontId="6" fillId="37" borderId="0" xfId="0" applyFont="1" applyFill="1" applyBorder="1" applyAlignment="1" applyProtection="1">
      <alignment horizontal="left" vertical="center"/>
      <protection hidden="1"/>
    </xf>
    <xf numFmtId="0" fontId="9" fillId="0" borderId="37" xfId="0" applyFont="1" applyFill="1" applyBorder="1" applyAlignment="1" applyProtection="1">
      <alignment horizontal="left" vertical="center"/>
      <protection hidden="1"/>
    </xf>
    <xf numFmtId="0" fontId="9" fillId="0" borderId="37" xfId="0" applyFont="1" applyFill="1" applyBorder="1" applyAlignment="1" applyProtection="1">
      <alignment horizontal="left" vertical="center" wrapText="1"/>
      <protection hidden="1"/>
    </xf>
    <xf numFmtId="0" fontId="9" fillId="0" borderId="27" xfId="0" applyFont="1" applyFill="1" applyBorder="1" applyAlignment="1" applyProtection="1">
      <alignment horizontal="left" vertical="center"/>
      <protection hidden="1"/>
    </xf>
    <xf numFmtId="0" fontId="6" fillId="37" borderId="31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6" fillId="37" borderId="70" xfId="0" applyFont="1" applyFill="1" applyBorder="1" applyAlignment="1" applyProtection="1">
      <alignment horizontal="left" vertical="center" wrapText="1"/>
      <protection hidden="1"/>
    </xf>
    <xf numFmtId="0" fontId="9" fillId="0" borderId="31" xfId="0" applyFont="1" applyFill="1" applyBorder="1" applyAlignment="1" applyProtection="1">
      <alignment horizontal="left" vertical="center" wrapText="1"/>
      <protection hidden="1"/>
    </xf>
    <xf numFmtId="0" fontId="6" fillId="37" borderId="37" xfId="0" applyFont="1" applyFill="1" applyBorder="1" applyAlignment="1" applyProtection="1">
      <alignment horizontal="left" vertical="center" wrapText="1"/>
      <protection hidden="1"/>
    </xf>
    <xf numFmtId="0" fontId="6" fillId="20" borderId="13" xfId="0" applyFont="1" applyFill="1" applyBorder="1" applyAlignment="1" applyProtection="1">
      <alignment horizontal="left" vertical="center" wrapText="1"/>
      <protection hidden="1"/>
    </xf>
    <xf numFmtId="0" fontId="6" fillId="37" borderId="50" xfId="0" applyFont="1" applyFill="1" applyBorder="1" applyAlignment="1" applyProtection="1">
      <alignment horizontal="left" vertical="center" wrapText="1"/>
      <protection hidden="1"/>
    </xf>
    <xf numFmtId="0" fontId="6" fillId="20" borderId="0" xfId="0" applyFont="1" applyFill="1" applyBorder="1" applyAlignment="1" applyProtection="1">
      <alignment horizontal="left" vertical="center" wrapText="1"/>
      <protection hidden="1"/>
    </xf>
    <xf numFmtId="0" fontId="6" fillId="37" borderId="13" xfId="0" applyFont="1" applyFill="1" applyBorder="1" applyAlignment="1" applyProtection="1">
      <alignment horizontal="left" vertical="center" wrapText="1"/>
      <protection hidden="1"/>
    </xf>
    <xf numFmtId="0" fontId="9" fillId="0" borderId="87" xfId="0" applyFont="1" applyFill="1" applyBorder="1" applyAlignment="1" applyProtection="1">
      <alignment horizontal="left" vertical="center" wrapText="1"/>
      <protection hidden="1"/>
    </xf>
    <xf numFmtId="0" fontId="6" fillId="37" borderId="31" xfId="0" applyFont="1" applyFill="1" applyBorder="1" applyAlignment="1" applyProtection="1">
      <alignment horizontal="left" vertical="center" wrapText="1"/>
      <protection hidden="1"/>
    </xf>
    <xf numFmtId="0" fontId="6" fillId="37" borderId="102" xfId="0" applyFont="1" applyFill="1" applyBorder="1" applyAlignment="1" applyProtection="1">
      <alignment horizontal="left" vertical="center" wrapText="1"/>
      <protection hidden="1"/>
    </xf>
    <xf numFmtId="0" fontId="6" fillId="37" borderId="87" xfId="0" applyFont="1" applyFill="1" applyBorder="1" applyAlignment="1" applyProtection="1">
      <alignment horizontal="left" vertical="center" wrapText="1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hidden="1"/>
    </xf>
    <xf numFmtId="0" fontId="6" fillId="34" borderId="87" xfId="0" applyFont="1" applyFill="1" applyBorder="1" applyAlignment="1" applyProtection="1">
      <alignment horizontal="left" vertical="center"/>
      <protection hidden="1"/>
    </xf>
    <xf numFmtId="3" fontId="0" fillId="0" borderId="39" xfId="0" applyNumberFormat="1" applyFont="1" applyBorder="1" applyAlignment="1" applyProtection="1">
      <alignment vertical="center"/>
      <protection hidden="1"/>
    </xf>
    <xf numFmtId="0" fontId="2" fillId="0" borderId="142" xfId="0" applyFont="1" applyBorder="1" applyAlignment="1" applyProtection="1">
      <alignment horizontal="left" vertical="center"/>
      <protection hidden="1"/>
    </xf>
    <xf numFmtId="0" fontId="9" fillId="20" borderId="10" xfId="0" applyFont="1" applyFill="1" applyBorder="1" applyAlignment="1" applyProtection="1">
      <alignment horizontal="left" vertical="center"/>
      <protection hidden="1"/>
    </xf>
    <xf numFmtId="0" fontId="6" fillId="20" borderId="11" xfId="0" applyFont="1" applyFill="1" applyBorder="1" applyAlignment="1" applyProtection="1">
      <alignment horizontal="left" vertical="center" wrapText="1"/>
      <protection hidden="1"/>
    </xf>
    <xf numFmtId="0" fontId="9" fillId="20" borderId="11" xfId="0" applyFont="1" applyFill="1" applyBorder="1" applyAlignment="1" applyProtection="1">
      <alignment horizontal="left" vertical="center" wrapText="1"/>
      <protection hidden="1"/>
    </xf>
    <xf numFmtId="3" fontId="0" fillId="20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0" borderId="53" xfId="0" applyFont="1" applyBorder="1" applyAlignment="1" applyProtection="1">
      <alignment horizontal="left" vertical="center"/>
      <protection hidden="1"/>
    </xf>
    <xf numFmtId="0" fontId="6" fillId="0" borderId="54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0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107" xfId="0" applyFont="1" applyBorder="1" applyAlignment="1" applyProtection="1">
      <alignment horizontal="left" vertical="center"/>
      <protection hidden="1"/>
    </xf>
    <xf numFmtId="0" fontId="6" fillId="0" borderId="107" xfId="0" applyFont="1" applyBorder="1" applyAlignment="1" applyProtection="1">
      <alignment horizontal="left" vertical="center"/>
      <protection hidden="1"/>
    </xf>
    <xf numFmtId="0" fontId="6" fillId="0" borderId="87" xfId="0" applyFont="1" applyFill="1" applyBorder="1" applyAlignment="1" applyProtection="1">
      <alignment horizontal="lef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0" xfId="0" applyNumberFormat="1" applyFont="1" applyBorder="1" applyAlignment="1" applyProtection="1">
      <alignment horizontal="right" vertical="center"/>
      <protection hidden="1"/>
    </xf>
    <xf numFmtId="3" fontId="0" fillId="0" borderId="39" xfId="0" applyNumberFormat="1" applyFont="1" applyBorder="1" applyAlignment="1" applyProtection="1">
      <alignment horizontal="right" vertical="center"/>
      <protection hidden="1"/>
    </xf>
    <xf numFmtId="0" fontId="6" fillId="0" borderId="92" xfId="0" applyFont="1" applyBorder="1" applyAlignment="1" applyProtection="1">
      <alignment horizontal="left" vertical="center"/>
      <protection hidden="1"/>
    </xf>
    <xf numFmtId="3" fontId="4" fillId="0" borderId="31" xfId="0" applyNumberFormat="1" applyFont="1" applyBorder="1" applyAlignment="1" applyProtection="1">
      <alignment horizontal="right" vertical="center"/>
      <protection hidden="1"/>
    </xf>
    <xf numFmtId="3" fontId="4" fillId="0" borderId="37" xfId="0" applyNumberFormat="1" applyFont="1" applyBorder="1" applyAlignment="1" applyProtection="1">
      <alignment horizontal="right" vertical="center" wrapText="1"/>
      <protection hidden="1"/>
    </xf>
    <xf numFmtId="3" fontId="4" fillId="0" borderId="37" xfId="0" applyNumberFormat="1" applyFont="1" applyBorder="1" applyAlignment="1" applyProtection="1">
      <alignment vertical="center"/>
      <protection hidden="1"/>
    </xf>
    <xf numFmtId="3" fontId="4" fillId="0" borderId="37" xfId="0" applyNumberFormat="1" applyFont="1" applyBorder="1" applyAlignment="1">
      <alignment horizontal="right" vertical="center"/>
    </xf>
    <xf numFmtId="3" fontId="4" fillId="0" borderId="37" xfId="0" applyNumberFormat="1" applyFont="1" applyBorder="1" applyAlignment="1">
      <alignment horizontal="right" vertical="center" wrapText="1"/>
    </xf>
    <xf numFmtId="3" fontId="4" fillId="0" borderId="37" xfId="0" applyNumberFormat="1" applyFont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20" borderId="24" xfId="0" applyNumberFormat="1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>
      <alignment vertical="center"/>
      <protection hidden="1"/>
    </xf>
    <xf numFmtId="3" fontId="1" fillId="37" borderId="80" xfId="0" applyNumberFormat="1" applyFont="1" applyFill="1" applyBorder="1" applyAlignment="1" applyProtection="1">
      <alignment vertical="center"/>
      <protection hidden="1"/>
    </xf>
    <xf numFmtId="3" fontId="1" fillId="0" borderId="8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Border="1" applyAlignment="1" applyProtection="1">
      <alignment horizontal="left" vertical="center"/>
      <protection hidden="1"/>
    </xf>
    <xf numFmtId="3" fontId="0" fillId="0" borderId="143" xfId="0" applyNumberFormat="1" applyFont="1" applyBorder="1" applyAlignment="1" applyProtection="1">
      <alignment horizontal="left" vertical="center"/>
      <protection hidden="1"/>
    </xf>
    <xf numFmtId="3" fontId="2" fillId="0" borderId="32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39" xfId="0" applyNumberFormat="1" applyFont="1" applyFill="1" applyBorder="1" applyAlignment="1" applyProtection="1" quotePrefix="1">
      <alignment horizontal="right" vertical="center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108" xfId="0" applyFont="1" applyBorder="1" applyAlignment="1" applyProtection="1">
      <alignment horizontal="center" vertical="center" wrapText="1"/>
      <protection hidden="1"/>
    </xf>
    <xf numFmtId="3" fontId="2" fillId="0" borderId="33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13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4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3" fontId="1" fillId="0" borderId="145" xfId="0" applyNumberFormat="1" applyFont="1" applyFill="1" applyBorder="1" applyAlignment="1" applyProtection="1">
      <alignment horizontal="right" vertical="center"/>
      <protection hidden="1"/>
    </xf>
    <xf numFmtId="0" fontId="1" fillId="0" borderId="146" xfId="0" applyFont="1" applyFill="1" applyBorder="1" applyAlignment="1" applyProtection="1">
      <alignment horizontal="right" vertical="center"/>
      <protection hidden="1"/>
    </xf>
    <xf numFmtId="3" fontId="2" fillId="0" borderId="39" xfId="0" applyNumberFormat="1" applyFont="1" applyFill="1" applyBorder="1" applyAlignment="1" applyProtection="1">
      <alignment horizontal="right" vertical="center"/>
      <protection hidden="1"/>
    </xf>
    <xf numFmtId="3" fontId="2" fillId="0" borderId="49" xfId="0" applyNumberFormat="1" applyFont="1" applyBorder="1" applyAlignment="1" applyProtection="1">
      <alignment horizontal="center" vertical="center" wrapText="1"/>
      <protection hidden="1"/>
    </xf>
    <xf numFmtId="3" fontId="2" fillId="0" borderId="63" xfId="0" applyNumberFormat="1" applyFont="1" applyBorder="1" applyAlignment="1" applyProtection="1">
      <alignment horizontal="center" vertical="center" wrapText="1"/>
      <protection hidden="1"/>
    </xf>
    <xf numFmtId="3" fontId="0" fillId="0" borderId="97" xfId="0" applyNumberFormat="1" applyFont="1" applyBorder="1" applyAlignment="1" applyProtection="1">
      <alignment vertical="center"/>
      <protection hidden="1"/>
    </xf>
    <xf numFmtId="3" fontId="0" fillId="0" borderId="147" xfId="0" applyNumberFormat="1" applyFont="1" applyBorder="1" applyAlignment="1" applyProtection="1">
      <alignment vertical="center"/>
      <protection hidden="1"/>
    </xf>
    <xf numFmtId="3" fontId="0" fillId="0" borderId="97" xfId="0" applyNumberFormat="1" applyFont="1" applyBorder="1" applyAlignment="1" applyProtection="1">
      <alignment horizontal="left" vertical="center" wrapText="1"/>
      <protection hidden="1"/>
    </xf>
    <xf numFmtId="3" fontId="0" fillId="0" borderId="147" xfId="0" applyNumberFormat="1" applyFont="1" applyBorder="1" applyAlignment="1" applyProtection="1">
      <alignment horizontal="left" vertical="center" wrapText="1"/>
      <protection hidden="1"/>
    </xf>
    <xf numFmtId="3" fontId="2" fillId="0" borderId="32" xfId="0" applyNumberFormat="1" applyFont="1" applyFill="1" applyBorder="1" applyAlignment="1" applyProtection="1">
      <alignment horizontal="right" vertical="center"/>
      <protection hidden="1"/>
    </xf>
    <xf numFmtId="0" fontId="0" fillId="0" borderId="97" xfId="0" applyFont="1" applyBorder="1" applyAlignment="1">
      <alignment horizontal="left" vertical="center"/>
    </xf>
    <xf numFmtId="0" fontId="0" fillId="0" borderId="14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52" xfId="0" applyNumberFormat="1" applyFont="1" applyBorder="1" applyAlignment="1" applyProtection="1">
      <alignment horizontal="center" vertical="center" wrapText="1"/>
      <protection hidden="1"/>
    </xf>
    <xf numFmtId="3" fontId="2" fillId="0" borderId="40" xfId="0" applyNumberFormat="1" applyFont="1" applyBorder="1" applyAlignment="1" applyProtection="1">
      <alignment horizontal="center" vertical="center" wrapText="1"/>
      <protection hidden="1"/>
    </xf>
    <xf numFmtId="3" fontId="2" fillId="0" borderId="41" xfId="0" applyNumberFormat="1" applyFont="1" applyBorder="1" applyAlignment="1" applyProtection="1">
      <alignment horizontal="center" vertical="center" wrapText="1"/>
      <protection hidden="1"/>
    </xf>
    <xf numFmtId="3" fontId="2" fillId="0" borderId="34" xfId="0" applyNumberFormat="1" applyFont="1" applyBorder="1" applyAlignment="1" applyProtection="1">
      <alignment horizontal="center" vertical="center" wrapText="1"/>
      <protection hidden="1"/>
    </xf>
    <xf numFmtId="3" fontId="2" fillId="0" borderId="143" xfId="0" applyNumberFormat="1" applyFont="1" applyBorder="1" applyAlignment="1" applyProtection="1">
      <alignment horizontal="center" vertical="center" wrapText="1"/>
      <protection hidden="1"/>
    </xf>
    <xf numFmtId="3" fontId="2" fillId="0" borderId="148" xfId="0" applyNumberFormat="1" applyFont="1" applyBorder="1" applyAlignment="1" applyProtection="1">
      <alignment horizontal="center" vertical="center" wrapText="1"/>
      <protection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3" fontId="3" fillId="0" borderId="34" xfId="0" applyNumberFormat="1" applyFont="1" applyBorder="1" applyAlignment="1" applyProtection="1">
      <alignment horizontal="center" vertical="center" wrapText="1"/>
      <protection hidden="1"/>
    </xf>
    <xf numFmtId="3" fontId="2" fillId="0" borderId="94" xfId="0" applyNumberFormat="1" applyFont="1" applyFill="1" applyBorder="1" applyAlignment="1" applyProtection="1">
      <alignment horizontal="right" vertical="center"/>
      <protection hidden="1"/>
    </xf>
    <xf numFmtId="3" fontId="2" fillId="0" borderId="94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49" xfId="0" applyNumberFormat="1" applyFont="1" applyBorder="1" applyAlignment="1" applyProtection="1">
      <alignment horizontal="center" vertical="center"/>
      <protection hidden="1"/>
    </xf>
    <xf numFmtId="3" fontId="2" fillId="0" borderId="150" xfId="0" applyNumberFormat="1" applyFont="1" applyBorder="1" applyAlignment="1" applyProtection="1">
      <alignment horizontal="center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0" fontId="1" fillId="0" borderId="150" xfId="0" applyFont="1" applyBorder="1" applyAlignment="1" applyProtection="1">
      <alignment horizontal="center" vertical="center" wrapText="1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0" fontId="1" fillId="0" borderId="151" xfId="0" applyFont="1" applyBorder="1" applyAlignment="1" applyProtection="1">
      <alignment horizontal="center" vertical="center" wrapText="1"/>
      <protection hidden="1"/>
    </xf>
    <xf numFmtId="3" fontId="2" fillId="0" borderId="152" xfId="0" applyNumberFormat="1" applyFont="1" applyFill="1" applyBorder="1" applyAlignment="1" applyProtection="1">
      <alignment horizontal="right" vertical="center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0" fontId="1" fillId="13" borderId="15" xfId="0" applyFont="1" applyFill="1" applyBorder="1" applyAlignment="1" applyProtection="1">
      <alignment horizontal="left" vertical="center" wrapText="1"/>
      <protection hidden="1"/>
    </xf>
    <xf numFmtId="0" fontId="0" fillId="0" borderId="97" xfId="0" applyFont="1" applyBorder="1" applyAlignment="1">
      <alignment horizontal="left" vertical="center" wrapText="1"/>
    </xf>
    <xf numFmtId="0" fontId="0" fillId="0" borderId="147" xfId="0" applyFont="1" applyBorder="1" applyAlignment="1">
      <alignment horizontal="left" vertical="center" wrapText="1"/>
    </xf>
    <xf numFmtId="3" fontId="2" fillId="0" borderId="112" xfId="0" applyNumberFormat="1" applyFont="1" applyBorder="1" applyAlignment="1" applyProtection="1">
      <alignment horizontal="center" vertical="center" wrapText="1"/>
      <protection hidden="1"/>
    </xf>
    <xf numFmtId="3" fontId="0" fillId="0" borderId="97" xfId="0" applyNumberFormat="1" applyFont="1" applyBorder="1" applyAlignment="1" applyProtection="1">
      <alignment horizontal="left" vertical="center"/>
      <protection hidden="1"/>
    </xf>
    <xf numFmtId="3" fontId="0" fillId="0" borderId="147" xfId="0" applyNumberFormat="1" applyFont="1" applyBorder="1" applyAlignment="1" applyProtection="1">
      <alignment horizontal="left" vertical="center"/>
      <protection hidden="1"/>
    </xf>
    <xf numFmtId="0" fontId="1" fillId="0" borderId="145" xfId="0" applyFont="1" applyFill="1" applyBorder="1" applyAlignment="1" applyProtection="1">
      <alignment horizontal="right" vertical="center"/>
      <protection hidden="1"/>
    </xf>
    <xf numFmtId="3" fontId="1" fillId="0" borderId="153" xfId="0" applyNumberFormat="1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4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0"/>
  <sheetViews>
    <sheetView tabSelected="1" zoomScale="90" zoomScaleNormal="90" zoomScalePageLayoutView="0" workbookViewId="0" topLeftCell="A214">
      <selection activeCell="B236" sqref="B236"/>
    </sheetView>
  </sheetViews>
  <sheetFormatPr defaultColWidth="9.140625" defaultRowHeight="12.75"/>
  <cols>
    <col min="1" max="1" width="7.7109375" style="3" customWidth="1"/>
    <col min="2" max="3" width="36.57421875" style="3" customWidth="1"/>
    <col min="4" max="4" width="11.7109375" style="3" customWidth="1"/>
    <col min="5" max="12" width="11.421875" style="3" customWidth="1"/>
    <col min="13" max="13" width="12.57421875" style="3" customWidth="1"/>
    <col min="14" max="14" width="11.421875" style="3" customWidth="1"/>
    <col min="15" max="15" width="10.7109375" style="3" customWidth="1"/>
    <col min="16" max="16" width="11.28125" style="3" customWidth="1"/>
    <col min="17" max="16384" width="9.140625" style="3" customWidth="1"/>
  </cols>
  <sheetData>
    <row r="1" spans="10:16" ht="15" customHeight="1" thickBot="1">
      <c r="J1" s="646" t="s">
        <v>18</v>
      </c>
      <c r="K1" s="647"/>
      <c r="L1" s="647"/>
      <c r="M1" s="647"/>
      <c r="N1" s="647"/>
      <c r="O1" s="647"/>
      <c r="P1" s="648"/>
    </row>
    <row r="2" spans="1:9" ht="18" customHeight="1">
      <c r="A2" s="53" t="s">
        <v>106</v>
      </c>
      <c r="B2" s="53"/>
      <c r="C2" s="53"/>
      <c r="D2" s="53"/>
      <c r="E2" s="53"/>
      <c r="F2" s="53"/>
      <c r="G2" s="53"/>
      <c r="H2" s="53"/>
      <c r="I2" s="53"/>
    </row>
    <row r="3" spans="1:16" ht="18" customHeight="1">
      <c r="A3" s="54" t="s">
        <v>107</v>
      </c>
      <c r="B3" s="55"/>
      <c r="C3" s="55"/>
      <c r="D3" s="55"/>
      <c r="E3" s="55"/>
      <c r="F3" s="55"/>
      <c r="G3" s="55"/>
      <c r="H3" s="55"/>
      <c r="I3" s="55"/>
      <c r="J3" s="45"/>
      <c r="K3" s="45"/>
      <c r="L3" s="45"/>
      <c r="M3" s="45"/>
      <c r="N3" s="45"/>
      <c r="O3" s="45"/>
      <c r="P3" s="45"/>
    </row>
    <row r="4" spans="1:16" ht="14.25" customHeight="1">
      <c r="A4" s="54" t="s">
        <v>108</v>
      </c>
      <c r="B4" s="55"/>
      <c r="C4" s="55"/>
      <c r="D4" s="55"/>
      <c r="E4" s="55"/>
      <c r="F4" s="55"/>
      <c r="G4" s="55"/>
      <c r="H4" s="55"/>
      <c r="I4" s="55"/>
      <c r="J4" s="45"/>
      <c r="K4" s="45"/>
      <c r="L4" s="45"/>
      <c r="M4" s="45"/>
      <c r="N4" s="45"/>
      <c r="O4" s="45"/>
      <c r="P4" s="45"/>
    </row>
    <row r="5" spans="1:16" ht="9.75" customHeight="1" thickBot="1">
      <c r="A5" s="46"/>
      <c r="B5" s="46"/>
      <c r="C5" s="46"/>
      <c r="D5" s="46"/>
      <c r="E5" s="46"/>
      <c r="F5" s="47"/>
      <c r="G5" s="47"/>
      <c r="H5" s="47"/>
      <c r="I5" s="47"/>
      <c r="J5" s="44"/>
      <c r="K5" s="44"/>
      <c r="L5" s="44"/>
      <c r="M5" s="44"/>
      <c r="N5" s="44"/>
      <c r="O5" s="44"/>
      <c r="P5" s="44"/>
    </row>
    <row r="6" spans="1:16" ht="21" customHeight="1" thickBot="1" thickTop="1">
      <c r="A6" s="40" t="s">
        <v>32</v>
      </c>
      <c r="B6" s="41"/>
      <c r="C6" s="590" t="s">
        <v>117</v>
      </c>
      <c r="D6" s="659" t="s">
        <v>118</v>
      </c>
      <c r="E6" s="660"/>
      <c r="F6" s="662" t="s">
        <v>119</v>
      </c>
      <c r="G6" s="662"/>
      <c r="H6" s="662" t="s">
        <v>120</v>
      </c>
      <c r="I6" s="664"/>
      <c r="J6" s="43"/>
      <c r="K6" s="44"/>
      <c r="L6" s="44"/>
      <c r="M6" s="44"/>
      <c r="N6" s="44"/>
      <c r="O6" s="44"/>
      <c r="P6" s="44"/>
    </row>
    <row r="7" spans="1:16" ht="15" customHeight="1">
      <c r="A7" s="623" t="s">
        <v>94</v>
      </c>
      <c r="B7" s="624"/>
      <c r="C7" s="612">
        <v>2047555</v>
      </c>
      <c r="D7" s="663">
        <v>2192795</v>
      </c>
      <c r="E7" s="661"/>
      <c r="F7" s="661">
        <v>1802631</v>
      </c>
      <c r="G7" s="661"/>
      <c r="H7" s="661">
        <v>1802542</v>
      </c>
      <c r="I7" s="665"/>
      <c r="J7" s="43"/>
      <c r="K7" s="44"/>
      <c r="L7" s="44"/>
      <c r="M7" s="44"/>
      <c r="N7" s="44"/>
      <c r="O7" s="44"/>
      <c r="P7" s="44"/>
    </row>
    <row r="8" spans="1:16" ht="24.75" customHeight="1">
      <c r="A8" s="641" t="s">
        <v>95</v>
      </c>
      <c r="B8" s="642"/>
      <c r="C8" s="613">
        <v>45883</v>
      </c>
      <c r="D8" s="643">
        <v>37272</v>
      </c>
      <c r="E8" s="636"/>
      <c r="F8" s="636">
        <v>45883</v>
      </c>
      <c r="G8" s="636"/>
      <c r="H8" s="636">
        <v>45883</v>
      </c>
      <c r="I8" s="657"/>
      <c r="J8" s="43"/>
      <c r="K8" s="44"/>
      <c r="L8" s="44"/>
      <c r="M8" s="44"/>
      <c r="N8" s="44"/>
      <c r="O8" s="44"/>
      <c r="P8" s="44"/>
    </row>
    <row r="9" spans="1:16" ht="15" customHeight="1">
      <c r="A9" s="639" t="s">
        <v>96</v>
      </c>
      <c r="B9" s="640"/>
      <c r="C9" s="614">
        <v>517429</v>
      </c>
      <c r="D9" s="643">
        <v>471602</v>
      </c>
      <c r="E9" s="636"/>
      <c r="F9" s="636">
        <v>517429</v>
      </c>
      <c r="G9" s="636"/>
      <c r="H9" s="636">
        <v>517429</v>
      </c>
      <c r="I9" s="657"/>
      <c r="J9" s="43"/>
      <c r="K9" s="44"/>
      <c r="L9" s="44"/>
      <c r="M9" s="44"/>
      <c r="N9" s="44"/>
      <c r="O9" s="44"/>
      <c r="P9" s="44"/>
    </row>
    <row r="10" spans="1:16" ht="15" customHeight="1">
      <c r="A10" s="544" t="s">
        <v>105</v>
      </c>
      <c r="B10" s="548"/>
      <c r="C10" s="589"/>
      <c r="D10" s="629">
        <v>0</v>
      </c>
      <c r="E10" s="630"/>
      <c r="F10" s="629"/>
      <c r="G10" s="630"/>
      <c r="H10" s="629"/>
      <c r="I10" s="631"/>
      <c r="J10" s="43"/>
      <c r="K10" s="44"/>
      <c r="L10" s="44"/>
      <c r="M10" s="44"/>
      <c r="N10" s="44"/>
      <c r="O10" s="44"/>
      <c r="P10" s="44"/>
    </row>
    <row r="11" spans="1:16" ht="15" customHeight="1">
      <c r="A11" s="644" t="s">
        <v>97</v>
      </c>
      <c r="B11" s="645"/>
      <c r="C11" s="615">
        <v>16134</v>
      </c>
      <c r="D11" s="643">
        <v>12246</v>
      </c>
      <c r="E11" s="636"/>
      <c r="F11" s="636">
        <v>16134</v>
      </c>
      <c r="G11" s="636"/>
      <c r="H11" s="636">
        <v>16134</v>
      </c>
      <c r="I11" s="657"/>
      <c r="J11" s="43"/>
      <c r="K11" s="44"/>
      <c r="L11" s="44"/>
      <c r="M11" s="44"/>
      <c r="N11" s="44"/>
      <c r="O11" s="44"/>
      <c r="P11" s="44"/>
    </row>
    <row r="12" spans="1:16" ht="24.75" customHeight="1">
      <c r="A12" s="668" t="s">
        <v>98</v>
      </c>
      <c r="B12" s="669"/>
      <c r="C12" s="616">
        <v>11627</v>
      </c>
      <c r="D12" s="643">
        <v>25928</v>
      </c>
      <c r="E12" s="636"/>
      <c r="F12" s="636"/>
      <c r="G12" s="636"/>
      <c r="H12" s="636"/>
      <c r="I12" s="657"/>
      <c r="J12" s="43"/>
      <c r="K12" s="44"/>
      <c r="L12" s="44"/>
      <c r="M12" s="44"/>
      <c r="N12" s="44"/>
      <c r="O12" s="44"/>
      <c r="P12" s="44"/>
    </row>
    <row r="13" spans="1:16" ht="15" customHeight="1">
      <c r="A13" s="671" t="s">
        <v>99</v>
      </c>
      <c r="B13" s="672"/>
      <c r="C13" s="617">
        <v>554</v>
      </c>
      <c r="D13" s="625">
        <v>416</v>
      </c>
      <c r="E13" s="626"/>
      <c r="F13" s="626">
        <v>554</v>
      </c>
      <c r="G13" s="626"/>
      <c r="H13" s="626">
        <v>554</v>
      </c>
      <c r="I13" s="658"/>
      <c r="J13" s="43"/>
      <c r="K13" s="44"/>
      <c r="L13" s="44"/>
      <c r="M13" s="44"/>
      <c r="N13" s="44"/>
      <c r="O13" s="44"/>
      <c r="P13" s="44"/>
    </row>
    <row r="14" spans="1:16" ht="27.75" customHeight="1" thickBot="1">
      <c r="A14" s="641" t="s">
        <v>122</v>
      </c>
      <c r="B14" s="642"/>
      <c r="C14" s="557"/>
      <c r="D14" s="625">
        <v>37219</v>
      </c>
      <c r="E14" s="626"/>
      <c r="F14" s="626"/>
      <c r="G14" s="626"/>
      <c r="H14" s="626"/>
      <c r="I14" s="658"/>
      <c r="J14" s="43"/>
      <c r="K14" s="44"/>
      <c r="L14" s="44"/>
      <c r="M14" s="44"/>
      <c r="N14" s="44"/>
      <c r="O14" s="44"/>
      <c r="P14" s="44"/>
    </row>
    <row r="15" spans="1:16" ht="19.5" customHeight="1" thickBot="1">
      <c r="A15" s="42"/>
      <c r="B15" s="48" t="s">
        <v>14</v>
      </c>
      <c r="C15" s="618">
        <v>2639182</v>
      </c>
      <c r="D15" s="674">
        <f>SUM(D7:E14)</f>
        <v>2777478</v>
      </c>
      <c r="E15" s="634"/>
      <c r="F15" s="634">
        <f>SUM(F7:G14)</f>
        <v>2382631</v>
      </c>
      <c r="G15" s="673"/>
      <c r="H15" s="634">
        <f>SUM(H7:I14)</f>
        <v>2382542</v>
      </c>
      <c r="I15" s="635"/>
      <c r="J15" s="43"/>
      <c r="K15" s="44"/>
      <c r="L15" s="44"/>
      <c r="M15" s="44"/>
      <c r="N15" s="44"/>
      <c r="O15" s="44"/>
      <c r="P15" s="44"/>
    </row>
    <row r="16" spans="1:16" ht="17.25" customHeight="1" thickTop="1">
      <c r="A16" s="413"/>
      <c r="B16" s="414"/>
      <c r="C16" s="414"/>
      <c r="D16" s="405"/>
      <c r="E16" s="405"/>
      <c r="F16" s="406"/>
      <c r="G16" s="407"/>
      <c r="H16" s="406"/>
      <c r="I16" s="407"/>
      <c r="J16" s="44"/>
      <c r="K16" s="44"/>
      <c r="L16" s="44"/>
      <c r="M16" s="44"/>
      <c r="N16" s="44"/>
      <c r="O16" s="44"/>
      <c r="P16" s="44"/>
    </row>
    <row r="17" spans="1:16" ht="14.25" customHeight="1" thickBot="1">
      <c r="A17" s="411"/>
      <c r="B17" s="412"/>
      <c r="C17" s="412"/>
      <c r="D17" s="408"/>
      <c r="E17" s="408"/>
      <c r="F17" s="409"/>
      <c r="G17" s="410"/>
      <c r="H17" s="409"/>
      <c r="I17" s="410"/>
      <c r="J17" s="44"/>
      <c r="K17" s="44"/>
      <c r="L17" s="44"/>
      <c r="M17" s="44"/>
      <c r="N17" s="44"/>
      <c r="O17" s="44" t="s">
        <v>88</v>
      </c>
      <c r="P17" s="44"/>
    </row>
    <row r="18" spans="1:16" ht="20.25" customHeight="1">
      <c r="A18" s="627" t="s">
        <v>1</v>
      </c>
      <c r="B18" s="632" t="s">
        <v>33</v>
      </c>
      <c r="C18" s="558"/>
      <c r="D18" s="637" t="s">
        <v>117</v>
      </c>
      <c r="E18" s="670" t="s">
        <v>2</v>
      </c>
      <c r="F18" s="649"/>
      <c r="G18" s="649"/>
      <c r="H18" s="649" t="s">
        <v>13</v>
      </c>
      <c r="I18" s="649" t="s">
        <v>3</v>
      </c>
      <c r="J18" s="649" t="s">
        <v>27</v>
      </c>
      <c r="K18" s="649" t="s">
        <v>28</v>
      </c>
      <c r="L18" s="651" t="s">
        <v>0</v>
      </c>
      <c r="M18" s="655" t="s">
        <v>29</v>
      </c>
      <c r="N18" s="651" t="s">
        <v>19</v>
      </c>
      <c r="O18" s="637" t="s">
        <v>112</v>
      </c>
      <c r="P18" s="653" t="s">
        <v>121</v>
      </c>
    </row>
    <row r="19" spans="1:16" ht="37.5" customHeight="1" thickBot="1">
      <c r="A19" s="628"/>
      <c r="B19" s="633"/>
      <c r="C19" s="559"/>
      <c r="D19" s="638"/>
      <c r="E19" s="50" t="s">
        <v>4</v>
      </c>
      <c r="F19" s="51" t="s">
        <v>31</v>
      </c>
      <c r="G19" s="52" t="s">
        <v>5</v>
      </c>
      <c r="H19" s="650"/>
      <c r="I19" s="650"/>
      <c r="J19" s="650"/>
      <c r="K19" s="650"/>
      <c r="L19" s="652"/>
      <c r="M19" s="656"/>
      <c r="N19" s="652"/>
      <c r="O19" s="638"/>
      <c r="P19" s="654"/>
    </row>
    <row r="20" spans="1:16" s="5" customFormat="1" ht="14.25" customHeight="1" thickBot="1">
      <c r="A20" s="8">
        <v>1</v>
      </c>
      <c r="B20" s="9">
        <v>2</v>
      </c>
      <c r="C20" s="560"/>
      <c r="D20" s="10" t="s">
        <v>30</v>
      </c>
      <c r="E20" s="11">
        <v>4</v>
      </c>
      <c r="F20" s="12">
        <v>5</v>
      </c>
      <c r="G20" s="13">
        <v>6</v>
      </c>
      <c r="H20" s="14">
        <v>7</v>
      </c>
      <c r="I20" s="14">
        <v>8</v>
      </c>
      <c r="J20" s="14">
        <v>9</v>
      </c>
      <c r="K20" s="14">
        <v>10</v>
      </c>
      <c r="L20" s="15">
        <v>11</v>
      </c>
      <c r="M20" s="15">
        <v>12</v>
      </c>
      <c r="N20" s="15">
        <v>13</v>
      </c>
      <c r="O20" s="10">
        <v>14</v>
      </c>
      <c r="P20" s="16">
        <v>15</v>
      </c>
    </row>
    <row r="21" spans="1:16" s="6" customFormat="1" ht="9" customHeight="1" thickBot="1">
      <c r="A21" s="17"/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1:16" s="7" customFormat="1" ht="14.25" customHeight="1" thickBot="1">
      <c r="A22" s="368" t="s">
        <v>34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70"/>
    </row>
    <row r="23" spans="1:16" ht="14.25" customHeight="1" thickBot="1">
      <c r="A23" s="379" t="s">
        <v>35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1"/>
    </row>
    <row r="24" spans="1:16" ht="14.25" customHeight="1" thickBot="1">
      <c r="A24" s="215" t="s">
        <v>69</v>
      </c>
      <c r="B24" s="216" t="s">
        <v>70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7"/>
      <c r="M24" s="217"/>
      <c r="N24" s="218"/>
      <c r="O24" s="216"/>
      <c r="P24" s="219"/>
    </row>
    <row r="25" spans="1:16" s="4" customFormat="1" ht="14.25" customHeight="1" thickBot="1">
      <c r="A25" s="110">
        <v>3</v>
      </c>
      <c r="B25" s="111" t="s">
        <v>11</v>
      </c>
      <c r="C25" s="561"/>
      <c r="D25" s="278">
        <f>D26</f>
        <v>1638429</v>
      </c>
      <c r="E25" s="297">
        <f aca="true" t="shared" si="0" ref="E25:P25">E26</f>
        <v>1638429</v>
      </c>
      <c r="F25" s="298">
        <f t="shared" si="0"/>
        <v>0</v>
      </c>
      <c r="G25" s="112">
        <f t="shared" si="0"/>
        <v>0</v>
      </c>
      <c r="H25" s="210">
        <f t="shared" si="0"/>
        <v>0</v>
      </c>
      <c r="I25" s="210">
        <f t="shared" si="0"/>
        <v>0</v>
      </c>
      <c r="J25" s="210">
        <f t="shared" si="0"/>
        <v>0</v>
      </c>
      <c r="K25" s="210">
        <f t="shared" si="0"/>
        <v>0</v>
      </c>
      <c r="L25" s="210">
        <f t="shared" si="0"/>
        <v>0</v>
      </c>
      <c r="M25" s="210">
        <f t="shared" si="0"/>
        <v>0</v>
      </c>
      <c r="N25" s="112">
        <f t="shared" si="0"/>
        <v>0</v>
      </c>
      <c r="O25" s="347">
        <f t="shared" si="0"/>
        <v>1364902</v>
      </c>
      <c r="P25" s="349">
        <f t="shared" si="0"/>
        <v>1372349</v>
      </c>
    </row>
    <row r="26" spans="1:22" s="2" customFormat="1" ht="14.25" customHeight="1" thickBot="1">
      <c r="A26" s="113">
        <v>31</v>
      </c>
      <c r="B26" s="114" t="s">
        <v>7</v>
      </c>
      <c r="C26" s="562"/>
      <c r="D26" s="191">
        <f>D27+D30+D32</f>
        <v>1638429</v>
      </c>
      <c r="E26" s="151">
        <f aca="true" t="shared" si="1" ref="E26:N26">E27+E30+E32</f>
        <v>1638429</v>
      </c>
      <c r="F26" s="117">
        <f t="shared" si="1"/>
        <v>0</v>
      </c>
      <c r="G26" s="116">
        <f t="shared" si="1"/>
        <v>0</v>
      </c>
      <c r="H26" s="118">
        <f t="shared" si="1"/>
        <v>0</v>
      </c>
      <c r="I26" s="118">
        <f t="shared" si="1"/>
        <v>0</v>
      </c>
      <c r="J26" s="118">
        <f t="shared" si="1"/>
        <v>0</v>
      </c>
      <c r="K26" s="118">
        <f t="shared" si="1"/>
        <v>0</v>
      </c>
      <c r="L26" s="118">
        <f t="shared" si="1"/>
        <v>0</v>
      </c>
      <c r="M26" s="118">
        <f t="shared" si="1"/>
        <v>0</v>
      </c>
      <c r="N26" s="116">
        <f t="shared" si="1"/>
        <v>0</v>
      </c>
      <c r="O26" s="115">
        <v>1364902</v>
      </c>
      <c r="P26" s="152">
        <v>1372349</v>
      </c>
      <c r="V26" s="404"/>
    </row>
    <row r="27" spans="1:16" s="2" customFormat="1" ht="14.25" customHeight="1">
      <c r="A27" s="104">
        <v>311</v>
      </c>
      <c r="B27" s="105" t="s">
        <v>20</v>
      </c>
      <c r="C27" s="563"/>
      <c r="D27" s="279">
        <v>1357375</v>
      </c>
      <c r="E27" s="119">
        <v>1357375</v>
      </c>
      <c r="F27" s="108">
        <f aca="true" t="shared" si="2" ref="F27:N27">SUM(F28:F29)</f>
        <v>0</v>
      </c>
      <c r="G27" s="107">
        <f t="shared" si="2"/>
        <v>0</v>
      </c>
      <c r="H27" s="109">
        <f t="shared" si="2"/>
        <v>0</v>
      </c>
      <c r="I27" s="109">
        <f t="shared" si="2"/>
        <v>0</v>
      </c>
      <c r="J27" s="109">
        <f t="shared" si="2"/>
        <v>0</v>
      </c>
      <c r="K27" s="109">
        <f t="shared" si="2"/>
        <v>0</v>
      </c>
      <c r="L27" s="109">
        <f t="shared" si="2"/>
        <v>0</v>
      </c>
      <c r="M27" s="109">
        <f t="shared" si="2"/>
        <v>0</v>
      </c>
      <c r="N27" s="107">
        <f t="shared" si="2"/>
        <v>0</v>
      </c>
      <c r="O27" s="106"/>
      <c r="P27" s="120"/>
    </row>
    <row r="28" spans="1:16" s="2" customFormat="1" ht="14.25" customHeight="1">
      <c r="A28" s="23">
        <v>3111</v>
      </c>
      <c r="B28" s="98" t="s">
        <v>47</v>
      </c>
      <c r="C28" s="564"/>
      <c r="D28" s="280">
        <v>1357375</v>
      </c>
      <c r="E28" s="299">
        <v>1357375</v>
      </c>
      <c r="F28" s="100"/>
      <c r="G28" s="99"/>
      <c r="H28" s="101"/>
      <c r="I28" s="101"/>
      <c r="J28" s="101"/>
      <c r="K28" s="101"/>
      <c r="L28" s="101"/>
      <c r="M28" s="101"/>
      <c r="N28" s="99"/>
      <c r="O28" s="102"/>
      <c r="P28" s="103"/>
    </row>
    <row r="29" spans="1:16" s="2" customFormat="1" ht="14.25" customHeight="1">
      <c r="A29" s="23">
        <v>3112</v>
      </c>
      <c r="B29" s="98" t="s">
        <v>48</v>
      </c>
      <c r="C29" s="564"/>
      <c r="D29" s="280">
        <f>E29</f>
        <v>0</v>
      </c>
      <c r="E29" s="299"/>
      <c r="F29" s="100"/>
      <c r="G29" s="99"/>
      <c r="H29" s="101"/>
      <c r="I29" s="101"/>
      <c r="J29" s="101"/>
      <c r="K29" s="101"/>
      <c r="L29" s="101"/>
      <c r="M29" s="101"/>
      <c r="N29" s="99"/>
      <c r="O29" s="102"/>
      <c r="P29" s="103"/>
    </row>
    <row r="30" spans="1:16" s="2" customFormat="1" ht="14.25" customHeight="1">
      <c r="A30" s="139">
        <v>312</v>
      </c>
      <c r="B30" s="140" t="s">
        <v>6</v>
      </c>
      <c r="C30" s="565"/>
      <c r="D30" s="281">
        <v>62232</v>
      </c>
      <c r="E30" s="208">
        <f aca="true" t="shared" si="3" ref="E30:P30">E31</f>
        <v>62232</v>
      </c>
      <c r="F30" s="142">
        <f t="shared" si="3"/>
        <v>0</v>
      </c>
      <c r="G30" s="141">
        <f t="shared" si="3"/>
        <v>0</v>
      </c>
      <c r="H30" s="143">
        <f t="shared" si="3"/>
        <v>0</v>
      </c>
      <c r="I30" s="143">
        <f t="shared" si="3"/>
        <v>0</v>
      </c>
      <c r="J30" s="143">
        <f t="shared" si="3"/>
        <v>0</v>
      </c>
      <c r="K30" s="143">
        <f t="shared" si="3"/>
        <v>0</v>
      </c>
      <c r="L30" s="143">
        <f t="shared" si="3"/>
        <v>0</v>
      </c>
      <c r="M30" s="143">
        <f t="shared" si="3"/>
        <v>0</v>
      </c>
      <c r="N30" s="141">
        <f t="shared" si="3"/>
        <v>0</v>
      </c>
      <c r="O30" s="138">
        <f t="shared" si="3"/>
        <v>0</v>
      </c>
      <c r="P30" s="168">
        <f t="shared" si="3"/>
        <v>0</v>
      </c>
    </row>
    <row r="31" spans="1:16" ht="14.25" customHeight="1">
      <c r="A31" s="133">
        <v>3121</v>
      </c>
      <c r="B31" s="134" t="s">
        <v>6</v>
      </c>
      <c r="C31" s="566"/>
      <c r="D31" s="280">
        <v>62232</v>
      </c>
      <c r="E31" s="300">
        <v>62232</v>
      </c>
      <c r="F31" s="136"/>
      <c r="G31" s="135"/>
      <c r="H31" s="137"/>
      <c r="I31" s="137"/>
      <c r="J31" s="137"/>
      <c r="K31" s="137"/>
      <c r="L31" s="137"/>
      <c r="M31" s="137"/>
      <c r="N31" s="135"/>
      <c r="O31" s="121"/>
      <c r="P31" s="122"/>
    </row>
    <row r="32" spans="1:16" ht="14.25" customHeight="1">
      <c r="A32" s="139">
        <v>313</v>
      </c>
      <c r="B32" s="140" t="s">
        <v>21</v>
      </c>
      <c r="C32" s="565"/>
      <c r="D32" s="281">
        <f>SUM(D33:D34)</f>
        <v>218822</v>
      </c>
      <c r="E32" s="208">
        <f aca="true" t="shared" si="4" ref="E32:P32">SUM(E33:E34)</f>
        <v>218822</v>
      </c>
      <c r="F32" s="142">
        <f t="shared" si="4"/>
        <v>0</v>
      </c>
      <c r="G32" s="141">
        <f t="shared" si="4"/>
        <v>0</v>
      </c>
      <c r="H32" s="143">
        <f t="shared" si="4"/>
        <v>0</v>
      </c>
      <c r="I32" s="143">
        <f t="shared" si="4"/>
        <v>0</v>
      </c>
      <c r="J32" s="143">
        <f t="shared" si="4"/>
        <v>0</v>
      </c>
      <c r="K32" s="143">
        <f t="shared" si="4"/>
        <v>0</v>
      </c>
      <c r="L32" s="143">
        <f t="shared" si="4"/>
        <v>0</v>
      </c>
      <c r="M32" s="143">
        <f t="shared" si="4"/>
        <v>0</v>
      </c>
      <c r="N32" s="141">
        <f t="shared" si="4"/>
        <v>0</v>
      </c>
      <c r="O32" s="138">
        <f t="shared" si="4"/>
        <v>0</v>
      </c>
      <c r="P32" s="168">
        <f t="shared" si="4"/>
        <v>0</v>
      </c>
    </row>
    <row r="33" spans="1:16" ht="14.25" customHeight="1">
      <c r="A33" s="126">
        <v>3132</v>
      </c>
      <c r="B33" s="78" t="s">
        <v>49</v>
      </c>
      <c r="C33" s="567"/>
      <c r="D33" s="280">
        <f>E33</f>
        <v>218822</v>
      </c>
      <c r="E33" s="206">
        <v>218822</v>
      </c>
      <c r="F33" s="89"/>
      <c r="G33" s="88"/>
      <c r="H33" s="90"/>
      <c r="I33" s="90"/>
      <c r="J33" s="90"/>
      <c r="K33" s="90"/>
      <c r="L33" s="90"/>
      <c r="M33" s="90"/>
      <c r="N33" s="88"/>
      <c r="O33" s="123"/>
      <c r="P33" s="127"/>
    </row>
    <row r="34" spans="1:16" ht="14.25" customHeight="1" thickBot="1">
      <c r="A34" s="128">
        <v>3133</v>
      </c>
      <c r="B34" s="80" t="s">
        <v>50</v>
      </c>
      <c r="C34" s="568"/>
      <c r="D34" s="280"/>
      <c r="E34" s="209"/>
      <c r="F34" s="130"/>
      <c r="G34" s="129"/>
      <c r="H34" s="91"/>
      <c r="I34" s="91"/>
      <c r="J34" s="91"/>
      <c r="K34" s="91"/>
      <c r="L34" s="91"/>
      <c r="M34" s="91"/>
      <c r="N34" s="129"/>
      <c r="O34" s="131"/>
      <c r="P34" s="132"/>
    </row>
    <row r="35" spans="1:17" ht="14.25" customHeight="1" thickBot="1">
      <c r="A35" s="215" t="s">
        <v>69</v>
      </c>
      <c r="B35" s="216" t="s">
        <v>80</v>
      </c>
      <c r="C35" s="216"/>
      <c r="D35" s="216"/>
      <c r="E35" s="301"/>
      <c r="F35" s="302"/>
      <c r="G35" s="216"/>
      <c r="H35" s="217"/>
      <c r="I35" s="217"/>
      <c r="J35" s="217"/>
      <c r="K35" s="217"/>
      <c r="L35" s="217"/>
      <c r="M35" s="217"/>
      <c r="N35" s="216"/>
      <c r="O35" s="257"/>
      <c r="P35" s="350"/>
      <c r="Q35" s="7"/>
    </row>
    <row r="36" spans="1:17" ht="14.25" customHeight="1" thickBot="1">
      <c r="A36" s="110">
        <v>3</v>
      </c>
      <c r="B36" s="111" t="s">
        <v>11</v>
      </c>
      <c r="C36" s="561"/>
      <c r="D36" s="282">
        <f>D37</f>
        <v>228870</v>
      </c>
      <c r="E36" s="303">
        <f aca="true" t="shared" si="5" ref="E36:P36">E37</f>
        <v>0</v>
      </c>
      <c r="F36" s="260">
        <f t="shared" si="5"/>
        <v>0</v>
      </c>
      <c r="G36" s="259">
        <f t="shared" si="5"/>
        <v>0</v>
      </c>
      <c r="H36" s="261">
        <f t="shared" si="5"/>
        <v>0</v>
      </c>
      <c r="I36" s="261">
        <f t="shared" si="5"/>
        <v>0</v>
      </c>
      <c r="J36" s="261">
        <f t="shared" si="5"/>
        <v>228870</v>
      </c>
      <c r="K36" s="261">
        <f t="shared" si="5"/>
        <v>0</v>
      </c>
      <c r="L36" s="261">
        <f t="shared" si="5"/>
        <v>0</v>
      </c>
      <c r="M36" s="261">
        <f t="shared" si="5"/>
        <v>0</v>
      </c>
      <c r="N36" s="259">
        <f t="shared" si="5"/>
        <v>0</v>
      </c>
      <c r="O36" s="258">
        <v>245478</v>
      </c>
      <c r="P36" s="351">
        <f t="shared" si="5"/>
        <v>228869</v>
      </c>
      <c r="Q36" s="7"/>
    </row>
    <row r="37" spans="1:17" ht="14.25" customHeight="1" thickBot="1">
      <c r="A37" s="113">
        <v>31</v>
      </c>
      <c r="B37" s="114" t="s">
        <v>7</v>
      </c>
      <c r="C37" s="569"/>
      <c r="D37" s="282">
        <f>D38+D41</f>
        <v>228870</v>
      </c>
      <c r="E37" s="303">
        <f aca="true" t="shared" si="6" ref="E37:N37">E38+E41</f>
        <v>0</v>
      </c>
      <c r="F37" s="260">
        <f t="shared" si="6"/>
        <v>0</v>
      </c>
      <c r="G37" s="259">
        <f t="shared" si="6"/>
        <v>0</v>
      </c>
      <c r="H37" s="261">
        <f t="shared" si="6"/>
        <v>0</v>
      </c>
      <c r="I37" s="261">
        <f t="shared" si="6"/>
        <v>0</v>
      </c>
      <c r="J37" s="261">
        <f t="shared" si="6"/>
        <v>228870</v>
      </c>
      <c r="K37" s="261">
        <f t="shared" si="6"/>
        <v>0</v>
      </c>
      <c r="L37" s="261">
        <f t="shared" si="6"/>
        <v>0</v>
      </c>
      <c r="M37" s="261">
        <f t="shared" si="6"/>
        <v>0</v>
      </c>
      <c r="N37" s="259">
        <f t="shared" si="6"/>
        <v>0</v>
      </c>
      <c r="O37" s="258">
        <v>245478</v>
      </c>
      <c r="P37" s="351">
        <v>228869</v>
      </c>
      <c r="Q37" s="7"/>
    </row>
    <row r="38" spans="1:17" ht="14.25" customHeight="1">
      <c r="A38" s="104">
        <v>311</v>
      </c>
      <c r="B38" s="105" t="s">
        <v>20</v>
      </c>
      <c r="C38" s="570"/>
      <c r="D38" s="283">
        <v>192434</v>
      </c>
      <c r="E38" s="304">
        <f aca="true" t="shared" si="7" ref="E38:P38">SUM(E39:E40)</f>
        <v>0</v>
      </c>
      <c r="F38" s="305">
        <f t="shared" si="7"/>
        <v>0</v>
      </c>
      <c r="G38" s="329">
        <f t="shared" si="7"/>
        <v>0</v>
      </c>
      <c r="H38" s="339">
        <f t="shared" si="7"/>
        <v>0</v>
      </c>
      <c r="I38" s="339">
        <f t="shared" si="7"/>
        <v>0</v>
      </c>
      <c r="J38" s="339">
        <f t="shared" si="7"/>
        <v>192434</v>
      </c>
      <c r="K38" s="339">
        <f t="shared" si="7"/>
        <v>0</v>
      </c>
      <c r="L38" s="339">
        <f t="shared" si="7"/>
        <v>0</v>
      </c>
      <c r="M38" s="339">
        <f t="shared" si="7"/>
        <v>0</v>
      </c>
      <c r="N38" s="329">
        <f t="shared" si="7"/>
        <v>0</v>
      </c>
      <c r="O38" s="277">
        <f t="shared" si="7"/>
        <v>0</v>
      </c>
      <c r="P38" s="352">
        <f t="shared" si="7"/>
        <v>0</v>
      </c>
      <c r="Q38" s="7"/>
    </row>
    <row r="39" spans="1:17" ht="14.25" customHeight="1">
      <c r="A39" s="23">
        <v>3111</v>
      </c>
      <c r="B39" s="98" t="s">
        <v>47</v>
      </c>
      <c r="C39" s="564"/>
      <c r="D39" s="284">
        <v>192434</v>
      </c>
      <c r="E39" s="206"/>
      <c r="F39" s="89"/>
      <c r="G39" s="88"/>
      <c r="H39" s="90"/>
      <c r="I39" s="90"/>
      <c r="J39" s="90">
        <v>192434</v>
      </c>
      <c r="K39" s="90"/>
      <c r="L39" s="90"/>
      <c r="M39" s="90"/>
      <c r="N39" s="88"/>
      <c r="O39" s="123"/>
      <c r="P39" s="127"/>
      <c r="Q39" s="7"/>
    </row>
    <row r="40" spans="1:17" ht="14.25" customHeight="1">
      <c r="A40" s="23">
        <v>3112</v>
      </c>
      <c r="B40" s="98" t="s">
        <v>48</v>
      </c>
      <c r="C40" s="564"/>
      <c r="D40" s="284"/>
      <c r="E40" s="206"/>
      <c r="F40" s="89"/>
      <c r="G40" s="88"/>
      <c r="H40" s="90"/>
      <c r="I40" s="90"/>
      <c r="J40" s="90"/>
      <c r="K40" s="90"/>
      <c r="L40" s="90"/>
      <c r="M40" s="90"/>
      <c r="N40" s="88"/>
      <c r="O40" s="123"/>
      <c r="P40" s="127"/>
      <c r="Q40" s="7"/>
    </row>
    <row r="41" spans="1:17" ht="14.25" customHeight="1">
      <c r="A41" s="139">
        <v>313</v>
      </c>
      <c r="B41" s="140" t="s">
        <v>21</v>
      </c>
      <c r="C41" s="565"/>
      <c r="D41" s="285">
        <f aca="true" t="shared" si="8" ref="D41:P41">SUM(D42:D43)</f>
        <v>36436</v>
      </c>
      <c r="E41" s="306">
        <f t="shared" si="8"/>
        <v>0</v>
      </c>
      <c r="F41" s="264">
        <f t="shared" si="8"/>
        <v>0</v>
      </c>
      <c r="G41" s="263">
        <f t="shared" si="8"/>
        <v>0</v>
      </c>
      <c r="H41" s="265">
        <f t="shared" si="8"/>
        <v>0</v>
      </c>
      <c r="I41" s="265">
        <f t="shared" si="8"/>
        <v>0</v>
      </c>
      <c r="J41" s="265">
        <f t="shared" si="8"/>
        <v>36436</v>
      </c>
      <c r="K41" s="265">
        <f t="shared" si="8"/>
        <v>0</v>
      </c>
      <c r="L41" s="265">
        <f t="shared" si="8"/>
        <v>0</v>
      </c>
      <c r="M41" s="265">
        <f t="shared" si="8"/>
        <v>0</v>
      </c>
      <c r="N41" s="263">
        <f t="shared" si="8"/>
        <v>0</v>
      </c>
      <c r="O41" s="262">
        <f t="shared" si="8"/>
        <v>0</v>
      </c>
      <c r="P41" s="353">
        <f t="shared" si="8"/>
        <v>0</v>
      </c>
      <c r="Q41" s="7"/>
    </row>
    <row r="42" spans="1:17" ht="14.25" customHeight="1">
      <c r="A42" s="126">
        <v>3132</v>
      </c>
      <c r="B42" s="78" t="s">
        <v>49</v>
      </c>
      <c r="C42" s="571"/>
      <c r="D42" s="284">
        <f>J42</f>
        <v>36436</v>
      </c>
      <c r="E42" s="206"/>
      <c r="F42" s="89"/>
      <c r="G42" s="88"/>
      <c r="H42" s="90"/>
      <c r="I42" s="90"/>
      <c r="J42" s="90">
        <v>36436</v>
      </c>
      <c r="K42" s="90"/>
      <c r="L42" s="90"/>
      <c r="M42" s="90"/>
      <c r="N42" s="88"/>
      <c r="O42" s="123"/>
      <c r="P42" s="127"/>
      <c r="Q42" s="7"/>
    </row>
    <row r="43" spans="1:17" ht="14.25" customHeight="1" thickBot="1">
      <c r="A43" s="128">
        <v>3133</v>
      </c>
      <c r="B43" s="80" t="s">
        <v>50</v>
      </c>
      <c r="C43" s="568"/>
      <c r="D43" s="292"/>
      <c r="E43" s="307"/>
      <c r="F43" s="221"/>
      <c r="G43" s="220"/>
      <c r="H43" s="222"/>
      <c r="I43" s="222"/>
      <c r="J43" s="222"/>
      <c r="K43" s="222"/>
      <c r="L43" s="222"/>
      <c r="M43" s="222"/>
      <c r="N43" s="220"/>
      <c r="O43" s="223"/>
      <c r="P43" s="224"/>
      <c r="Q43" s="7"/>
    </row>
    <row r="44" spans="1:17" ht="14.25" customHeight="1" thickBot="1">
      <c r="A44" s="371"/>
      <c r="B44" s="372" t="s">
        <v>36</v>
      </c>
      <c r="C44" s="380"/>
      <c r="D44" s="398">
        <f aca="true" t="shared" si="9" ref="D44:P44">D25+D36</f>
        <v>1867299</v>
      </c>
      <c r="E44" s="373">
        <f t="shared" si="9"/>
        <v>1638429</v>
      </c>
      <c r="F44" s="374">
        <f t="shared" si="9"/>
        <v>0</v>
      </c>
      <c r="G44" s="375">
        <f t="shared" si="9"/>
        <v>0</v>
      </c>
      <c r="H44" s="376">
        <f t="shared" si="9"/>
        <v>0</v>
      </c>
      <c r="I44" s="376">
        <f t="shared" si="9"/>
        <v>0</v>
      </c>
      <c r="J44" s="376">
        <f t="shared" si="9"/>
        <v>228870</v>
      </c>
      <c r="K44" s="376">
        <f t="shared" si="9"/>
        <v>0</v>
      </c>
      <c r="L44" s="376">
        <f t="shared" si="9"/>
        <v>0</v>
      </c>
      <c r="M44" s="376">
        <f t="shared" si="9"/>
        <v>0</v>
      </c>
      <c r="N44" s="375">
        <f t="shared" si="9"/>
        <v>0</v>
      </c>
      <c r="O44" s="377">
        <f t="shared" si="9"/>
        <v>1610380</v>
      </c>
      <c r="P44" s="378">
        <f t="shared" si="9"/>
        <v>1601218</v>
      </c>
      <c r="Q44" s="7"/>
    </row>
    <row r="45" spans="1:17" ht="7.5" customHeight="1" thickBot="1">
      <c r="A45" s="28"/>
      <c r="B45" s="29"/>
      <c r="C45" s="29"/>
      <c r="D45" s="25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7"/>
    </row>
    <row r="46" spans="1:17" ht="14.25" customHeight="1" thickBot="1">
      <c r="A46" s="382" t="s">
        <v>37</v>
      </c>
      <c r="B46" s="383"/>
      <c r="C46" s="383"/>
      <c r="D46" s="384"/>
      <c r="E46" s="385"/>
      <c r="F46" s="386"/>
      <c r="G46" s="387"/>
      <c r="H46" s="388"/>
      <c r="I46" s="388"/>
      <c r="J46" s="388"/>
      <c r="K46" s="388"/>
      <c r="L46" s="388"/>
      <c r="M46" s="388"/>
      <c r="N46" s="387"/>
      <c r="O46" s="389"/>
      <c r="P46" s="390"/>
      <c r="Q46" s="7"/>
    </row>
    <row r="47" spans="1:17" ht="14.25" customHeight="1" thickBot="1">
      <c r="A47" s="215" t="s">
        <v>69</v>
      </c>
      <c r="B47" s="216" t="s">
        <v>70</v>
      </c>
      <c r="C47" s="216"/>
      <c r="D47" s="216"/>
      <c r="E47" s="301"/>
      <c r="F47" s="302"/>
      <c r="G47" s="216"/>
      <c r="H47" s="217"/>
      <c r="I47" s="217"/>
      <c r="J47" s="217"/>
      <c r="K47" s="217"/>
      <c r="L47" s="217"/>
      <c r="M47" s="217"/>
      <c r="N47" s="216"/>
      <c r="O47" s="257"/>
      <c r="P47" s="350"/>
      <c r="Q47" s="7"/>
    </row>
    <row r="48" spans="1:17" ht="14.25" customHeight="1" thickBot="1">
      <c r="A48" s="113">
        <v>3</v>
      </c>
      <c r="B48" s="114" t="s">
        <v>11</v>
      </c>
      <c r="C48" s="562"/>
      <c r="D48" s="191">
        <f aca="true" t="shared" si="10" ref="D48:N48">D49</f>
        <v>206084</v>
      </c>
      <c r="E48" s="151">
        <f t="shared" si="10"/>
        <v>206084</v>
      </c>
      <c r="F48" s="117">
        <f t="shared" si="10"/>
        <v>0</v>
      </c>
      <c r="G48" s="116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18">
        <f t="shared" si="10"/>
        <v>0</v>
      </c>
      <c r="M48" s="118">
        <f t="shared" si="10"/>
        <v>0</v>
      </c>
      <c r="N48" s="116">
        <f t="shared" si="10"/>
        <v>0</v>
      </c>
      <c r="O48" s="115">
        <f>O49</f>
        <v>163915</v>
      </c>
      <c r="P48" s="152">
        <v>163913</v>
      </c>
      <c r="Q48" s="7"/>
    </row>
    <row r="49" spans="1:17" ht="14.25" customHeight="1" thickBot="1">
      <c r="A49" s="448">
        <v>32</v>
      </c>
      <c r="B49" s="449" t="s">
        <v>8</v>
      </c>
      <c r="C49" s="569"/>
      <c r="D49" s="450">
        <f aca="true" t="shared" si="11" ref="D49:N49">D50+D52</f>
        <v>206084</v>
      </c>
      <c r="E49" s="451">
        <f t="shared" si="11"/>
        <v>206084</v>
      </c>
      <c r="F49" s="452">
        <f t="shared" si="11"/>
        <v>0</v>
      </c>
      <c r="G49" s="453">
        <f t="shared" si="11"/>
        <v>0</v>
      </c>
      <c r="H49" s="454">
        <f t="shared" si="11"/>
        <v>0</v>
      </c>
      <c r="I49" s="454">
        <f t="shared" si="11"/>
        <v>0</v>
      </c>
      <c r="J49" s="454">
        <f t="shared" si="11"/>
        <v>0</v>
      </c>
      <c r="K49" s="454">
        <f t="shared" si="11"/>
        <v>0</v>
      </c>
      <c r="L49" s="454">
        <f t="shared" si="11"/>
        <v>0</v>
      </c>
      <c r="M49" s="454">
        <f t="shared" si="11"/>
        <v>0</v>
      </c>
      <c r="N49" s="453">
        <f t="shared" si="11"/>
        <v>0</v>
      </c>
      <c r="O49" s="455">
        <v>163915</v>
      </c>
      <c r="P49" s="152">
        <v>163913</v>
      </c>
      <c r="Q49" s="7"/>
    </row>
    <row r="50" spans="1:17" ht="14.25" customHeight="1">
      <c r="A50" s="104">
        <v>321</v>
      </c>
      <c r="B50" s="105" t="s">
        <v>22</v>
      </c>
      <c r="C50" s="563"/>
      <c r="D50" s="293">
        <f aca="true" t="shared" si="12" ref="D50:P50">SUM(D51:D51)</f>
        <v>84015</v>
      </c>
      <c r="E50" s="154">
        <f t="shared" si="12"/>
        <v>84015</v>
      </c>
      <c r="F50" s="155">
        <f t="shared" si="12"/>
        <v>0</v>
      </c>
      <c r="G50" s="188">
        <f t="shared" si="12"/>
        <v>0</v>
      </c>
      <c r="H50" s="156">
        <f t="shared" si="12"/>
        <v>0</v>
      </c>
      <c r="I50" s="156">
        <f t="shared" si="12"/>
        <v>0</v>
      </c>
      <c r="J50" s="156">
        <f t="shared" si="12"/>
        <v>0</v>
      </c>
      <c r="K50" s="156">
        <f t="shared" si="12"/>
        <v>0</v>
      </c>
      <c r="L50" s="156">
        <f t="shared" si="12"/>
        <v>0</v>
      </c>
      <c r="M50" s="156">
        <f t="shared" si="12"/>
        <v>0</v>
      </c>
      <c r="N50" s="188">
        <f t="shared" si="12"/>
        <v>0</v>
      </c>
      <c r="O50" s="183">
        <f t="shared" si="12"/>
        <v>0</v>
      </c>
      <c r="P50" s="157">
        <f t="shared" si="12"/>
        <v>0</v>
      </c>
      <c r="Q50" s="7"/>
    </row>
    <row r="51" spans="1:17" ht="14.25" customHeight="1">
      <c r="A51" s="126">
        <v>3212</v>
      </c>
      <c r="B51" s="79" t="s">
        <v>73</v>
      </c>
      <c r="C51" s="572"/>
      <c r="D51" s="284">
        <v>84015</v>
      </c>
      <c r="E51" s="206">
        <v>84015</v>
      </c>
      <c r="F51" s="89"/>
      <c r="G51" s="88"/>
      <c r="H51" s="90"/>
      <c r="I51" s="90"/>
      <c r="J51" s="90"/>
      <c r="K51" s="90"/>
      <c r="L51" s="90"/>
      <c r="M51" s="90"/>
      <c r="N51" s="88"/>
      <c r="O51" s="123"/>
      <c r="P51" s="127"/>
      <c r="Q51" s="7"/>
    </row>
    <row r="52" spans="1:17" s="2" customFormat="1" ht="14.25" customHeight="1">
      <c r="A52" s="139">
        <v>322</v>
      </c>
      <c r="B52" s="140" t="s">
        <v>25</v>
      </c>
      <c r="C52" s="565"/>
      <c r="D52" s="296">
        <f aca="true" t="shared" si="13" ref="D52:P52">D53</f>
        <v>122069</v>
      </c>
      <c r="E52" s="324">
        <f t="shared" si="13"/>
        <v>122069</v>
      </c>
      <c r="F52" s="325">
        <f t="shared" si="13"/>
        <v>0</v>
      </c>
      <c r="G52" s="336">
        <f t="shared" si="13"/>
        <v>0</v>
      </c>
      <c r="H52" s="345">
        <f t="shared" si="13"/>
        <v>0</v>
      </c>
      <c r="I52" s="345">
        <f t="shared" si="13"/>
        <v>0</v>
      </c>
      <c r="J52" s="345">
        <f t="shared" si="13"/>
        <v>0</v>
      </c>
      <c r="K52" s="345">
        <f t="shared" si="13"/>
        <v>0</v>
      </c>
      <c r="L52" s="345">
        <f t="shared" si="13"/>
        <v>0</v>
      </c>
      <c r="M52" s="345">
        <f t="shared" si="13"/>
        <v>0</v>
      </c>
      <c r="N52" s="336">
        <f t="shared" si="13"/>
        <v>0</v>
      </c>
      <c r="O52" s="167">
        <f t="shared" si="13"/>
        <v>0</v>
      </c>
      <c r="P52" s="361">
        <f t="shared" si="13"/>
        <v>0</v>
      </c>
      <c r="Q52" s="446"/>
    </row>
    <row r="53" spans="1:17" ht="14.25" customHeight="1" thickBot="1">
      <c r="A53" s="424">
        <v>3223</v>
      </c>
      <c r="B53" s="80" t="s">
        <v>56</v>
      </c>
      <c r="C53" s="573"/>
      <c r="D53" s="425">
        <v>122069</v>
      </c>
      <c r="E53" s="473">
        <v>122069</v>
      </c>
      <c r="F53" s="474"/>
      <c r="G53" s="475"/>
      <c r="H53" s="465"/>
      <c r="I53" s="427"/>
      <c r="J53" s="427"/>
      <c r="K53" s="427"/>
      <c r="L53" s="427"/>
      <c r="M53" s="427"/>
      <c r="N53" s="426"/>
      <c r="O53" s="428"/>
      <c r="P53" s="429"/>
      <c r="Q53" s="7"/>
    </row>
    <row r="54" spans="1:17" ht="14.25" customHeight="1" thickBot="1">
      <c r="A54" s="419" t="s">
        <v>69</v>
      </c>
      <c r="B54" s="420" t="s">
        <v>71</v>
      </c>
      <c r="C54" s="420"/>
      <c r="D54" s="420"/>
      <c r="E54" s="476"/>
      <c r="F54" s="477"/>
      <c r="G54" s="478"/>
      <c r="H54" s="466"/>
      <c r="I54" s="421"/>
      <c r="J54" s="421"/>
      <c r="K54" s="421"/>
      <c r="L54" s="421"/>
      <c r="M54" s="421"/>
      <c r="N54" s="420"/>
      <c r="O54" s="422"/>
      <c r="P54" s="423"/>
      <c r="Q54" s="7"/>
    </row>
    <row r="55" spans="1:17" s="2" customFormat="1" ht="14.25" customHeight="1" thickBot="1">
      <c r="A55" s="110">
        <v>3</v>
      </c>
      <c r="B55" s="111" t="s">
        <v>11</v>
      </c>
      <c r="C55" s="561"/>
      <c r="D55" s="288">
        <f>D56</f>
        <v>37172</v>
      </c>
      <c r="E55" s="479">
        <f aca="true" t="shared" si="14" ref="E55:O55">E56</f>
        <v>0</v>
      </c>
      <c r="F55" s="480">
        <f t="shared" si="14"/>
        <v>0</v>
      </c>
      <c r="G55" s="481">
        <f t="shared" si="14"/>
        <v>0</v>
      </c>
      <c r="H55" s="467">
        <f t="shared" si="14"/>
        <v>0</v>
      </c>
      <c r="I55" s="340">
        <f t="shared" si="14"/>
        <v>37172</v>
      </c>
      <c r="J55" s="340">
        <f t="shared" si="14"/>
        <v>0</v>
      </c>
      <c r="K55" s="340">
        <f t="shared" si="14"/>
        <v>0</v>
      </c>
      <c r="L55" s="340">
        <f t="shared" si="14"/>
        <v>0</v>
      </c>
      <c r="M55" s="340">
        <f t="shared" si="14"/>
        <v>0</v>
      </c>
      <c r="N55" s="331">
        <f t="shared" si="14"/>
        <v>0</v>
      </c>
      <c r="O55" s="276">
        <f t="shared" si="14"/>
        <v>45684</v>
      </c>
      <c r="P55" s="354">
        <v>45684</v>
      </c>
      <c r="Q55" s="446"/>
    </row>
    <row r="56" spans="1:17" ht="14.25" customHeight="1" thickBot="1">
      <c r="A56" s="113">
        <v>32</v>
      </c>
      <c r="B56" s="114" t="s">
        <v>8</v>
      </c>
      <c r="C56" s="562"/>
      <c r="D56" s="289">
        <f>D59+D64+D57</f>
        <v>37172</v>
      </c>
      <c r="E56" s="482">
        <f>E59+E64+E57</f>
        <v>0</v>
      </c>
      <c r="F56" s="483">
        <f aca="true" t="shared" si="15" ref="F56:N56">F59+F64+F57</f>
        <v>0</v>
      </c>
      <c r="G56" s="484">
        <f t="shared" si="15"/>
        <v>0</v>
      </c>
      <c r="H56" s="275">
        <f t="shared" si="15"/>
        <v>0</v>
      </c>
      <c r="I56" s="289">
        <f t="shared" si="15"/>
        <v>37172</v>
      </c>
      <c r="J56" s="289">
        <f t="shared" si="15"/>
        <v>0</v>
      </c>
      <c r="K56" s="289">
        <f t="shared" si="15"/>
        <v>0</v>
      </c>
      <c r="L56" s="289">
        <f t="shared" si="15"/>
        <v>0</v>
      </c>
      <c r="M56" s="289">
        <f t="shared" si="15"/>
        <v>0</v>
      </c>
      <c r="N56" s="289">
        <f t="shared" si="15"/>
        <v>0</v>
      </c>
      <c r="O56" s="289">
        <v>45684</v>
      </c>
      <c r="P56" s="355">
        <v>45684</v>
      </c>
      <c r="Q56" s="7"/>
    </row>
    <row r="57" spans="1:17" ht="14.25" customHeight="1">
      <c r="A57" s="104">
        <v>321</v>
      </c>
      <c r="B57" s="105" t="s">
        <v>22</v>
      </c>
      <c r="C57" s="563"/>
      <c r="D57" s="293">
        <f aca="true" t="shared" si="16" ref="D57:P57">SUM(D58:D58)</f>
        <v>162</v>
      </c>
      <c r="E57" s="485">
        <f t="shared" si="16"/>
        <v>0</v>
      </c>
      <c r="F57" s="486">
        <f t="shared" si="16"/>
        <v>0</v>
      </c>
      <c r="G57" s="487">
        <f t="shared" si="16"/>
        <v>0</v>
      </c>
      <c r="H57" s="468">
        <f t="shared" si="16"/>
        <v>0</v>
      </c>
      <c r="I57" s="156">
        <f t="shared" si="16"/>
        <v>162</v>
      </c>
      <c r="J57" s="156">
        <f t="shared" si="16"/>
        <v>0</v>
      </c>
      <c r="K57" s="156">
        <f t="shared" si="16"/>
        <v>0</v>
      </c>
      <c r="L57" s="156">
        <f t="shared" si="16"/>
        <v>0</v>
      </c>
      <c r="M57" s="156">
        <f t="shared" si="16"/>
        <v>0</v>
      </c>
      <c r="N57" s="188">
        <f t="shared" si="16"/>
        <v>0</v>
      </c>
      <c r="O57" s="183">
        <f t="shared" si="16"/>
        <v>0</v>
      </c>
      <c r="P57" s="157">
        <f t="shared" si="16"/>
        <v>0</v>
      </c>
      <c r="Q57" s="7"/>
    </row>
    <row r="58" spans="1:17" ht="14.25" customHeight="1">
      <c r="A58" s="126">
        <v>3213</v>
      </c>
      <c r="B58" s="79" t="s">
        <v>52</v>
      </c>
      <c r="C58" s="572"/>
      <c r="D58" s="284">
        <f>I58</f>
        <v>162</v>
      </c>
      <c r="E58" s="488"/>
      <c r="F58" s="489"/>
      <c r="G58" s="490"/>
      <c r="H58" s="469"/>
      <c r="I58" s="90">
        <v>162</v>
      </c>
      <c r="J58" s="90"/>
      <c r="K58" s="90"/>
      <c r="L58" s="90"/>
      <c r="M58" s="90"/>
      <c r="N58" s="88"/>
      <c r="O58" s="123"/>
      <c r="P58" s="127"/>
      <c r="Q58" s="7"/>
    </row>
    <row r="59" spans="1:17" ht="14.25" customHeight="1">
      <c r="A59" s="139">
        <v>322</v>
      </c>
      <c r="B59" s="140" t="s">
        <v>25</v>
      </c>
      <c r="C59" s="565"/>
      <c r="D59" s="285">
        <f>SUM(D60:D63)</f>
        <v>35683</v>
      </c>
      <c r="E59" s="491">
        <f aca="true" t="shared" si="17" ref="E59:P59">SUM(E60:E63)</f>
        <v>0</v>
      </c>
      <c r="F59" s="492">
        <f t="shared" si="17"/>
        <v>0</v>
      </c>
      <c r="G59" s="493">
        <f t="shared" si="17"/>
        <v>0</v>
      </c>
      <c r="H59" s="263">
        <f t="shared" si="17"/>
        <v>0</v>
      </c>
      <c r="I59" s="285">
        <f t="shared" si="17"/>
        <v>35683</v>
      </c>
      <c r="J59" s="285">
        <f t="shared" si="17"/>
        <v>0</v>
      </c>
      <c r="K59" s="285">
        <f t="shared" si="17"/>
        <v>0</v>
      </c>
      <c r="L59" s="285">
        <f t="shared" si="17"/>
        <v>0</v>
      </c>
      <c r="M59" s="285">
        <f t="shared" si="17"/>
        <v>0</v>
      </c>
      <c r="N59" s="285">
        <f t="shared" si="17"/>
        <v>0</v>
      </c>
      <c r="O59" s="285">
        <f t="shared" si="17"/>
        <v>0</v>
      </c>
      <c r="P59" s="353">
        <f t="shared" si="17"/>
        <v>0</v>
      </c>
      <c r="Q59" s="7"/>
    </row>
    <row r="60" spans="1:17" ht="27.75" customHeight="1">
      <c r="A60" s="77">
        <v>3221</v>
      </c>
      <c r="B60" s="79" t="s">
        <v>72</v>
      </c>
      <c r="C60" s="572"/>
      <c r="D60" s="284">
        <f>SUM(E60:N60)</f>
        <v>8952</v>
      </c>
      <c r="E60" s="488"/>
      <c r="F60" s="489"/>
      <c r="G60" s="490"/>
      <c r="H60" s="469"/>
      <c r="I60" s="90">
        <v>8952</v>
      </c>
      <c r="J60" s="90"/>
      <c r="K60" s="90"/>
      <c r="L60" s="90"/>
      <c r="M60" s="90"/>
      <c r="N60" s="88"/>
      <c r="O60" s="123"/>
      <c r="P60" s="127"/>
      <c r="Q60" s="7"/>
    </row>
    <row r="61" spans="1:17" ht="14.25" customHeight="1">
      <c r="A61" s="77">
        <v>3222</v>
      </c>
      <c r="B61" s="78" t="s">
        <v>55</v>
      </c>
      <c r="C61" s="571"/>
      <c r="D61" s="284">
        <f>SUM(E61:N61)</f>
        <v>26698</v>
      </c>
      <c r="E61" s="488"/>
      <c r="F61" s="489"/>
      <c r="G61" s="490"/>
      <c r="H61" s="469"/>
      <c r="I61" s="90">
        <v>26698</v>
      </c>
      <c r="J61" s="90"/>
      <c r="K61" s="90"/>
      <c r="L61" s="90"/>
      <c r="M61" s="90"/>
      <c r="N61" s="88"/>
      <c r="O61" s="123"/>
      <c r="P61" s="127"/>
      <c r="Q61" s="7"/>
    </row>
    <row r="62" spans="1:17" ht="14.25" customHeight="1">
      <c r="A62" s="77">
        <v>3223</v>
      </c>
      <c r="B62" s="78" t="s">
        <v>56</v>
      </c>
      <c r="C62" s="571"/>
      <c r="D62" s="284">
        <f>SUM(E62:N62)</f>
        <v>0</v>
      </c>
      <c r="E62" s="488"/>
      <c r="F62" s="489"/>
      <c r="G62" s="490"/>
      <c r="H62" s="469"/>
      <c r="I62" s="90">
        <v>0</v>
      </c>
      <c r="J62" s="90"/>
      <c r="K62" s="90"/>
      <c r="L62" s="90"/>
      <c r="M62" s="90"/>
      <c r="N62" s="88"/>
      <c r="O62" s="123"/>
      <c r="P62" s="127"/>
      <c r="Q62" s="7"/>
    </row>
    <row r="63" spans="1:17" ht="14.25" customHeight="1">
      <c r="A63" s="77">
        <v>3225</v>
      </c>
      <c r="B63" s="78" t="s">
        <v>75</v>
      </c>
      <c r="C63" s="571"/>
      <c r="D63" s="284">
        <f>SUM(E63:N63)</f>
        <v>33</v>
      </c>
      <c r="E63" s="488"/>
      <c r="F63" s="489"/>
      <c r="G63" s="490"/>
      <c r="H63" s="469"/>
      <c r="I63" s="90">
        <v>33</v>
      </c>
      <c r="J63" s="90"/>
      <c r="K63" s="90"/>
      <c r="L63" s="90"/>
      <c r="M63" s="90"/>
      <c r="N63" s="88"/>
      <c r="O63" s="123"/>
      <c r="P63" s="127"/>
      <c r="Q63" s="7"/>
    </row>
    <row r="64" spans="1:17" ht="14.25" customHeight="1">
      <c r="A64" s="139">
        <v>323</v>
      </c>
      <c r="B64" s="140" t="s">
        <v>23</v>
      </c>
      <c r="C64" s="565"/>
      <c r="D64" s="285">
        <f>D65</f>
        <v>1327</v>
      </c>
      <c r="E64" s="491">
        <f aca="true" t="shared" si="18" ref="E64:P64">E65</f>
        <v>0</v>
      </c>
      <c r="F64" s="492">
        <f t="shared" si="18"/>
        <v>0</v>
      </c>
      <c r="G64" s="493">
        <f t="shared" si="18"/>
        <v>0</v>
      </c>
      <c r="H64" s="470">
        <f t="shared" si="18"/>
        <v>0</v>
      </c>
      <c r="I64" s="265">
        <f t="shared" si="18"/>
        <v>1327</v>
      </c>
      <c r="J64" s="265">
        <f t="shared" si="18"/>
        <v>0</v>
      </c>
      <c r="K64" s="265">
        <f t="shared" si="18"/>
        <v>0</v>
      </c>
      <c r="L64" s="265">
        <f t="shared" si="18"/>
        <v>0</v>
      </c>
      <c r="M64" s="265">
        <f t="shared" si="18"/>
        <v>0</v>
      </c>
      <c r="N64" s="263">
        <f t="shared" si="18"/>
        <v>0</v>
      </c>
      <c r="O64" s="262">
        <f t="shared" si="18"/>
        <v>0</v>
      </c>
      <c r="P64" s="353">
        <f t="shared" si="18"/>
        <v>0</v>
      </c>
      <c r="Q64" s="7"/>
    </row>
    <row r="65" spans="1:17" ht="14.25" customHeight="1" thickBot="1">
      <c r="A65" s="424">
        <v>3231</v>
      </c>
      <c r="B65" s="80" t="s">
        <v>57</v>
      </c>
      <c r="C65" s="573"/>
      <c r="D65" s="425">
        <f>SUM(E65:N65)</f>
        <v>1327</v>
      </c>
      <c r="E65" s="494"/>
      <c r="F65" s="495"/>
      <c r="G65" s="496"/>
      <c r="H65" s="471"/>
      <c r="I65" s="91">
        <v>1327</v>
      </c>
      <c r="J65" s="91"/>
      <c r="K65" s="91"/>
      <c r="L65" s="91"/>
      <c r="M65" s="91"/>
      <c r="N65" s="129"/>
      <c r="O65" s="131"/>
      <c r="P65" s="132"/>
      <c r="Q65" s="7"/>
    </row>
    <row r="66" spans="1:17" ht="14.25" customHeight="1" thickBot="1">
      <c r="A66" s="215" t="s">
        <v>69</v>
      </c>
      <c r="B66" s="216" t="s">
        <v>80</v>
      </c>
      <c r="C66" s="216"/>
      <c r="D66" s="216"/>
      <c r="E66" s="497"/>
      <c r="F66" s="498"/>
      <c r="G66" s="499"/>
      <c r="H66" s="472"/>
      <c r="I66" s="217"/>
      <c r="J66" s="217"/>
      <c r="K66" s="217"/>
      <c r="L66" s="217"/>
      <c r="M66" s="217"/>
      <c r="N66" s="216"/>
      <c r="O66" s="257"/>
      <c r="P66" s="350"/>
      <c r="Q66" s="7"/>
    </row>
    <row r="67" spans="1:17" s="1" customFormat="1" ht="14.25" customHeight="1" thickBot="1">
      <c r="A67" s="110">
        <v>3</v>
      </c>
      <c r="B67" s="111" t="s">
        <v>11</v>
      </c>
      <c r="C67" s="561"/>
      <c r="D67" s="288">
        <f>D68+D97</f>
        <v>240168</v>
      </c>
      <c r="E67" s="310">
        <f aca="true" t="shared" si="19" ref="E67:P67">E68+E97</f>
        <v>0</v>
      </c>
      <c r="F67" s="311">
        <f t="shared" si="19"/>
        <v>0</v>
      </c>
      <c r="G67" s="331">
        <f t="shared" si="19"/>
        <v>0</v>
      </c>
      <c r="H67" s="340">
        <f t="shared" si="19"/>
        <v>0</v>
      </c>
      <c r="I67" s="340">
        <f t="shared" si="19"/>
        <v>0</v>
      </c>
      <c r="J67" s="340">
        <f t="shared" si="19"/>
        <v>240168</v>
      </c>
      <c r="K67" s="340">
        <f t="shared" si="19"/>
        <v>0</v>
      </c>
      <c r="L67" s="340">
        <f t="shared" si="19"/>
        <v>0</v>
      </c>
      <c r="M67" s="340">
        <f t="shared" si="19"/>
        <v>0</v>
      </c>
      <c r="N67" s="331">
        <f t="shared" si="19"/>
        <v>0</v>
      </c>
      <c r="O67" s="276">
        <f t="shared" si="19"/>
        <v>269297</v>
      </c>
      <c r="P67" s="354">
        <f t="shared" si="19"/>
        <v>285906</v>
      </c>
      <c r="Q67" s="447"/>
    </row>
    <row r="68" spans="1:17" s="1" customFormat="1" ht="14.25" customHeight="1" thickBot="1">
      <c r="A68" s="113">
        <v>32</v>
      </c>
      <c r="B68" s="114" t="s">
        <v>8</v>
      </c>
      <c r="C68" s="562"/>
      <c r="D68" s="290">
        <f>D69+D74+D81+D92+D90</f>
        <v>237938</v>
      </c>
      <c r="E68" s="501">
        <f>E69+E74+E81+E92+E90</f>
        <v>0</v>
      </c>
      <c r="F68" s="502">
        <f aca="true" t="shared" si="20" ref="F68:N68">F69+F74+F81+F92+F90</f>
        <v>0</v>
      </c>
      <c r="G68" s="503">
        <f t="shared" si="20"/>
        <v>0</v>
      </c>
      <c r="H68" s="341">
        <f t="shared" si="20"/>
        <v>0</v>
      </c>
      <c r="I68" s="341">
        <f t="shared" si="20"/>
        <v>0</v>
      </c>
      <c r="J68" s="341">
        <f>J69+J74+J81+J92+J90</f>
        <v>237938</v>
      </c>
      <c r="K68" s="341">
        <f t="shared" si="20"/>
        <v>0</v>
      </c>
      <c r="L68" s="341">
        <f t="shared" si="20"/>
        <v>0</v>
      </c>
      <c r="M68" s="341">
        <f t="shared" si="20"/>
        <v>0</v>
      </c>
      <c r="N68" s="504">
        <f t="shared" si="20"/>
        <v>0</v>
      </c>
      <c r="O68" s="274">
        <v>267067</v>
      </c>
      <c r="P68" s="356">
        <v>283676</v>
      </c>
      <c r="Q68" s="447"/>
    </row>
    <row r="69" spans="1:17" s="2" customFormat="1" ht="14.25" customHeight="1">
      <c r="A69" s="149">
        <v>321</v>
      </c>
      <c r="B69" s="150" t="s">
        <v>22</v>
      </c>
      <c r="C69" s="574"/>
      <c r="D69" s="287">
        <f>SUM(D70:D73)</f>
        <v>2629</v>
      </c>
      <c r="E69" s="308">
        <f aca="true" t="shared" si="21" ref="E69:P69">SUM(E70:E72)</f>
        <v>0</v>
      </c>
      <c r="F69" s="160">
        <f t="shared" si="21"/>
        <v>0</v>
      </c>
      <c r="G69" s="159">
        <f t="shared" si="21"/>
        <v>0</v>
      </c>
      <c r="H69" s="161">
        <f t="shared" si="21"/>
        <v>0</v>
      </c>
      <c r="I69" s="161">
        <f t="shared" si="21"/>
        <v>0</v>
      </c>
      <c r="J69" s="161">
        <f>SUM(J70:J73)</f>
        <v>2629</v>
      </c>
      <c r="K69" s="161">
        <f t="shared" si="21"/>
        <v>0</v>
      </c>
      <c r="L69" s="161">
        <f t="shared" si="21"/>
        <v>0</v>
      </c>
      <c r="M69" s="161">
        <f t="shared" si="21"/>
        <v>0</v>
      </c>
      <c r="N69" s="159">
        <f t="shared" si="21"/>
        <v>0</v>
      </c>
      <c r="O69" s="158">
        <f t="shared" si="21"/>
        <v>0</v>
      </c>
      <c r="P69" s="162">
        <f t="shared" si="21"/>
        <v>0</v>
      </c>
      <c r="Q69" s="446"/>
    </row>
    <row r="70" spans="1:17" ht="14.25" customHeight="1">
      <c r="A70" s="172">
        <v>3211</v>
      </c>
      <c r="B70" s="169" t="s">
        <v>51</v>
      </c>
      <c r="C70" s="575"/>
      <c r="D70" s="280">
        <f>SUM(E70:N70)</f>
        <v>200</v>
      </c>
      <c r="E70" s="207"/>
      <c r="F70" s="174"/>
      <c r="G70" s="173"/>
      <c r="H70" s="170"/>
      <c r="I70" s="170"/>
      <c r="J70" s="170">
        <v>200</v>
      </c>
      <c r="K70" s="170"/>
      <c r="L70" s="170"/>
      <c r="M70" s="170"/>
      <c r="N70" s="173"/>
      <c r="O70" s="175"/>
      <c r="P70" s="176"/>
      <c r="Q70" s="7"/>
    </row>
    <row r="71" spans="1:17" ht="30" customHeight="1">
      <c r="A71" s="172">
        <v>3212</v>
      </c>
      <c r="B71" s="169" t="s">
        <v>73</v>
      </c>
      <c r="C71" s="575"/>
      <c r="D71" s="280">
        <f>SUM(E71:N71)</f>
        <v>0</v>
      </c>
      <c r="E71" s="207"/>
      <c r="F71" s="174"/>
      <c r="G71" s="173"/>
      <c r="H71" s="170"/>
      <c r="I71" s="170"/>
      <c r="J71" s="170">
        <v>0</v>
      </c>
      <c r="K71" s="170"/>
      <c r="L71" s="170"/>
      <c r="M71" s="170"/>
      <c r="N71" s="173"/>
      <c r="O71" s="175"/>
      <c r="P71" s="176"/>
      <c r="Q71" s="7"/>
    </row>
    <row r="72" spans="1:17" ht="14.25" customHeight="1">
      <c r="A72" s="172">
        <v>3213</v>
      </c>
      <c r="B72" s="169" t="s">
        <v>52</v>
      </c>
      <c r="C72" s="575"/>
      <c r="D72" s="280">
        <f>SUM(E72:N72)</f>
        <v>2429</v>
      </c>
      <c r="E72" s="207"/>
      <c r="F72" s="174"/>
      <c r="G72" s="173"/>
      <c r="H72" s="170"/>
      <c r="I72" s="170"/>
      <c r="J72" s="170">
        <v>2429</v>
      </c>
      <c r="K72" s="170"/>
      <c r="L72" s="170"/>
      <c r="M72" s="170"/>
      <c r="N72" s="173"/>
      <c r="O72" s="175"/>
      <c r="P72" s="176"/>
      <c r="Q72" s="7"/>
    </row>
    <row r="73" spans="1:17" ht="14.25" customHeight="1">
      <c r="A73" s="172">
        <v>3214</v>
      </c>
      <c r="B73" s="169" t="s">
        <v>100</v>
      </c>
      <c r="C73" s="575"/>
      <c r="D73" s="280">
        <f>SUM(E73:N73)</f>
        <v>0</v>
      </c>
      <c r="E73" s="207"/>
      <c r="F73" s="174"/>
      <c r="G73" s="173"/>
      <c r="H73" s="170"/>
      <c r="I73" s="170"/>
      <c r="J73" s="170"/>
      <c r="K73" s="170"/>
      <c r="L73" s="170"/>
      <c r="M73" s="170"/>
      <c r="N73" s="173"/>
      <c r="O73" s="175"/>
      <c r="P73" s="176"/>
      <c r="Q73" s="7"/>
    </row>
    <row r="74" spans="1:17" ht="14.25" customHeight="1">
      <c r="A74" s="226">
        <v>322</v>
      </c>
      <c r="B74" s="246" t="s">
        <v>25</v>
      </c>
      <c r="C74" s="576"/>
      <c r="D74" s="291">
        <f>SUM(D75:D80)</f>
        <v>170411</v>
      </c>
      <c r="E74" s="314">
        <f aca="true" t="shared" si="22" ref="E74:P74">SUM(E75:E80)</f>
        <v>0</v>
      </c>
      <c r="F74" s="315">
        <f t="shared" si="22"/>
        <v>0</v>
      </c>
      <c r="G74" s="333">
        <f t="shared" si="22"/>
        <v>0</v>
      </c>
      <c r="H74" s="342">
        <f t="shared" si="22"/>
        <v>0</v>
      </c>
      <c r="I74" s="342">
        <f t="shared" si="22"/>
        <v>0</v>
      </c>
      <c r="J74" s="342">
        <f t="shared" si="22"/>
        <v>170411</v>
      </c>
      <c r="K74" s="342">
        <f t="shared" si="22"/>
        <v>0</v>
      </c>
      <c r="L74" s="342">
        <f t="shared" si="22"/>
        <v>0</v>
      </c>
      <c r="M74" s="342">
        <f t="shared" si="22"/>
        <v>0</v>
      </c>
      <c r="N74" s="333">
        <f t="shared" si="22"/>
        <v>0</v>
      </c>
      <c r="O74" s="236">
        <f t="shared" si="22"/>
        <v>0</v>
      </c>
      <c r="P74" s="357">
        <f t="shared" si="22"/>
        <v>0</v>
      </c>
      <c r="Q74" s="7"/>
    </row>
    <row r="75" spans="1:17" ht="27.75" customHeight="1">
      <c r="A75" s="172">
        <v>3221</v>
      </c>
      <c r="B75" s="169" t="s">
        <v>72</v>
      </c>
      <c r="C75" s="575"/>
      <c r="D75" s="280">
        <f aca="true" t="shared" si="23" ref="D75:D80">SUM(E75:N75)</f>
        <v>29872</v>
      </c>
      <c r="E75" s="207"/>
      <c r="F75" s="174"/>
      <c r="G75" s="173"/>
      <c r="H75" s="170"/>
      <c r="I75" s="170"/>
      <c r="J75" s="170">
        <v>29872</v>
      </c>
      <c r="K75" s="170"/>
      <c r="L75" s="170"/>
      <c r="M75" s="170"/>
      <c r="N75" s="173"/>
      <c r="O75" s="175"/>
      <c r="P75" s="176"/>
      <c r="Q75" s="7"/>
    </row>
    <row r="76" spans="1:17" ht="14.25" customHeight="1">
      <c r="A76" s="126">
        <v>3222</v>
      </c>
      <c r="B76" s="79" t="s">
        <v>55</v>
      </c>
      <c r="C76" s="577"/>
      <c r="D76" s="280">
        <f t="shared" si="23"/>
        <v>123458</v>
      </c>
      <c r="E76" s="206"/>
      <c r="F76" s="89"/>
      <c r="G76" s="88"/>
      <c r="H76" s="90"/>
      <c r="I76" s="90"/>
      <c r="J76" s="90">
        <v>123458</v>
      </c>
      <c r="K76" s="90"/>
      <c r="L76" s="90"/>
      <c r="M76" s="90"/>
      <c r="N76" s="88"/>
      <c r="O76" s="123"/>
      <c r="P76" s="127"/>
      <c r="Q76" s="7"/>
    </row>
    <row r="77" spans="1:17" ht="14.25" customHeight="1">
      <c r="A77" s="227">
        <v>3223</v>
      </c>
      <c r="B77" s="247" t="s">
        <v>56</v>
      </c>
      <c r="C77" s="575"/>
      <c r="D77" s="280">
        <f t="shared" si="23"/>
        <v>3788</v>
      </c>
      <c r="E77" s="316"/>
      <c r="F77" s="228"/>
      <c r="G77" s="229"/>
      <c r="H77" s="230"/>
      <c r="I77" s="230"/>
      <c r="J77" s="546">
        <v>3788</v>
      </c>
      <c r="K77" s="230"/>
      <c r="L77" s="230"/>
      <c r="M77" s="230"/>
      <c r="N77" s="229"/>
      <c r="O77" s="231"/>
      <c r="P77" s="232"/>
      <c r="Q77" s="7"/>
    </row>
    <row r="78" spans="1:17" ht="27" customHeight="1">
      <c r="A78" s="126">
        <v>3224</v>
      </c>
      <c r="B78" s="248" t="s">
        <v>74</v>
      </c>
      <c r="C78" s="577"/>
      <c r="D78" s="280">
        <f t="shared" si="23"/>
        <v>1992</v>
      </c>
      <c r="E78" s="317"/>
      <c r="F78" s="318"/>
      <c r="G78" s="233"/>
      <c r="H78" s="234"/>
      <c r="I78" s="234"/>
      <c r="J78" s="547">
        <v>1992</v>
      </c>
      <c r="K78" s="234"/>
      <c r="L78" s="234"/>
      <c r="M78" s="234"/>
      <c r="N78" s="233"/>
      <c r="O78" s="235"/>
      <c r="P78" s="358"/>
      <c r="Q78" s="7"/>
    </row>
    <row r="79" spans="1:17" ht="14.25" customHeight="1">
      <c r="A79" s="126">
        <v>3225</v>
      </c>
      <c r="B79" s="248" t="s">
        <v>75</v>
      </c>
      <c r="C79" s="577"/>
      <c r="D79" s="280">
        <f t="shared" si="23"/>
        <v>1334</v>
      </c>
      <c r="E79" s="317"/>
      <c r="F79" s="318"/>
      <c r="G79" s="233"/>
      <c r="H79" s="234"/>
      <c r="I79" s="234"/>
      <c r="J79" s="547">
        <v>1334</v>
      </c>
      <c r="K79" s="234"/>
      <c r="L79" s="234"/>
      <c r="M79" s="234"/>
      <c r="N79" s="233"/>
      <c r="O79" s="235"/>
      <c r="P79" s="358"/>
      <c r="Q79" s="7"/>
    </row>
    <row r="80" spans="1:17" ht="28.5" customHeight="1">
      <c r="A80" s="126">
        <v>3227</v>
      </c>
      <c r="B80" s="248" t="s">
        <v>76</v>
      </c>
      <c r="C80" s="577"/>
      <c r="D80" s="280">
        <f t="shared" si="23"/>
        <v>9967</v>
      </c>
      <c r="E80" s="317"/>
      <c r="F80" s="318"/>
      <c r="G80" s="233"/>
      <c r="H80" s="234"/>
      <c r="I80" s="234"/>
      <c r="J80" s="547">
        <v>9967</v>
      </c>
      <c r="K80" s="234"/>
      <c r="L80" s="234"/>
      <c r="M80" s="234"/>
      <c r="N80" s="233"/>
      <c r="O80" s="235"/>
      <c r="P80" s="358"/>
      <c r="Q80" s="7"/>
    </row>
    <row r="81" spans="1:17" ht="14.25" customHeight="1">
      <c r="A81" s="225">
        <v>323</v>
      </c>
      <c r="B81" s="249" t="s">
        <v>23</v>
      </c>
      <c r="C81" s="578"/>
      <c r="D81" s="291">
        <f>SUM(D82:D89)</f>
        <v>51434</v>
      </c>
      <c r="E81" s="314">
        <f aca="true" t="shared" si="24" ref="E81:P81">SUM(E82:E89)</f>
        <v>0</v>
      </c>
      <c r="F81" s="315">
        <f t="shared" si="24"/>
        <v>0</v>
      </c>
      <c r="G81" s="333">
        <f t="shared" si="24"/>
        <v>0</v>
      </c>
      <c r="H81" s="342">
        <f t="shared" si="24"/>
        <v>0</v>
      </c>
      <c r="I81" s="342">
        <f t="shared" si="24"/>
        <v>0</v>
      </c>
      <c r="J81" s="342">
        <f t="shared" si="24"/>
        <v>51434</v>
      </c>
      <c r="K81" s="342">
        <f t="shared" si="24"/>
        <v>0</v>
      </c>
      <c r="L81" s="342">
        <f t="shared" si="24"/>
        <v>0</v>
      </c>
      <c r="M81" s="342">
        <f t="shared" si="24"/>
        <v>0</v>
      </c>
      <c r="N81" s="333">
        <f t="shared" si="24"/>
        <v>0</v>
      </c>
      <c r="O81" s="236">
        <f t="shared" si="24"/>
        <v>0</v>
      </c>
      <c r="P81" s="357">
        <f t="shared" si="24"/>
        <v>0</v>
      </c>
      <c r="Q81" s="7"/>
    </row>
    <row r="82" spans="1:17" ht="14.25" customHeight="1">
      <c r="A82" s="126">
        <v>3231</v>
      </c>
      <c r="B82" s="248" t="s">
        <v>57</v>
      </c>
      <c r="C82" s="577"/>
      <c r="D82" s="280">
        <f aca="true" t="shared" si="25" ref="D82:D89">SUM(E82:N82)</f>
        <v>7300</v>
      </c>
      <c r="E82" s="317"/>
      <c r="F82" s="318"/>
      <c r="G82" s="233"/>
      <c r="H82" s="234"/>
      <c r="I82" s="234"/>
      <c r="J82" s="547">
        <v>7300</v>
      </c>
      <c r="K82" s="234"/>
      <c r="L82" s="234"/>
      <c r="M82" s="234"/>
      <c r="N82" s="233"/>
      <c r="O82" s="235"/>
      <c r="P82" s="358"/>
      <c r="Q82" s="7"/>
    </row>
    <row r="83" spans="1:17" ht="29.25" customHeight="1">
      <c r="A83" s="126">
        <v>3232</v>
      </c>
      <c r="B83" s="248" t="s">
        <v>77</v>
      </c>
      <c r="C83" s="577"/>
      <c r="D83" s="280">
        <f t="shared" si="25"/>
        <v>8982</v>
      </c>
      <c r="E83" s="317"/>
      <c r="F83" s="318"/>
      <c r="G83" s="233"/>
      <c r="H83" s="234"/>
      <c r="I83" s="234"/>
      <c r="J83" s="547">
        <v>8982</v>
      </c>
      <c r="K83" s="234"/>
      <c r="L83" s="234"/>
      <c r="M83" s="234"/>
      <c r="N83" s="233"/>
      <c r="O83" s="235"/>
      <c r="P83" s="358"/>
      <c r="Q83" s="7"/>
    </row>
    <row r="84" spans="1:17" ht="14.25" customHeight="1">
      <c r="A84" s="126">
        <v>3234</v>
      </c>
      <c r="B84" s="248" t="s">
        <v>58</v>
      </c>
      <c r="C84" s="577"/>
      <c r="D84" s="280">
        <f t="shared" si="25"/>
        <v>17254</v>
      </c>
      <c r="E84" s="317"/>
      <c r="F84" s="318"/>
      <c r="G84" s="233"/>
      <c r="H84" s="234"/>
      <c r="I84" s="234"/>
      <c r="J84" s="547">
        <v>17254</v>
      </c>
      <c r="K84" s="234"/>
      <c r="L84" s="234"/>
      <c r="M84" s="234"/>
      <c r="N84" s="233"/>
      <c r="O84" s="235"/>
      <c r="P84" s="358"/>
      <c r="Q84" s="7"/>
    </row>
    <row r="85" spans="1:17" ht="14.25" customHeight="1">
      <c r="A85" s="126">
        <v>3235</v>
      </c>
      <c r="B85" s="248" t="s">
        <v>59</v>
      </c>
      <c r="C85" s="577"/>
      <c r="D85" s="280">
        <f t="shared" si="25"/>
        <v>1863</v>
      </c>
      <c r="E85" s="317"/>
      <c r="F85" s="318"/>
      <c r="G85" s="233"/>
      <c r="H85" s="234"/>
      <c r="I85" s="234"/>
      <c r="J85" s="547">
        <v>1863</v>
      </c>
      <c r="K85" s="234"/>
      <c r="L85" s="234"/>
      <c r="M85" s="234"/>
      <c r="N85" s="233"/>
      <c r="O85" s="235"/>
      <c r="P85" s="358"/>
      <c r="Q85" s="7"/>
    </row>
    <row r="86" spans="1:17" ht="14.25" customHeight="1">
      <c r="A86" s="126">
        <v>3236</v>
      </c>
      <c r="B86" s="248" t="s">
        <v>60</v>
      </c>
      <c r="C86" s="577"/>
      <c r="D86" s="280">
        <f t="shared" si="25"/>
        <v>9229</v>
      </c>
      <c r="E86" s="317"/>
      <c r="F86" s="318"/>
      <c r="G86" s="233"/>
      <c r="H86" s="234"/>
      <c r="I86" s="234"/>
      <c r="J86" s="547">
        <v>9229</v>
      </c>
      <c r="K86" s="234"/>
      <c r="L86" s="234"/>
      <c r="M86" s="234"/>
      <c r="N86" s="233"/>
      <c r="O86" s="235"/>
      <c r="P86" s="358"/>
      <c r="Q86" s="7"/>
    </row>
    <row r="87" spans="1:17" ht="14.25" customHeight="1">
      <c r="A87" s="126">
        <v>3237</v>
      </c>
      <c r="B87" s="248" t="s">
        <v>61</v>
      </c>
      <c r="C87" s="577"/>
      <c r="D87" s="280">
        <f t="shared" si="25"/>
        <v>1765</v>
      </c>
      <c r="E87" s="317"/>
      <c r="F87" s="318"/>
      <c r="G87" s="233"/>
      <c r="H87" s="234"/>
      <c r="I87" s="234"/>
      <c r="J87" s="547">
        <v>1765</v>
      </c>
      <c r="K87" s="234"/>
      <c r="L87" s="234"/>
      <c r="M87" s="234"/>
      <c r="N87" s="233"/>
      <c r="O87" s="235"/>
      <c r="P87" s="358"/>
      <c r="Q87" s="7"/>
    </row>
    <row r="88" spans="1:17" ht="14.25" customHeight="1">
      <c r="A88" s="126">
        <v>3238</v>
      </c>
      <c r="B88" s="248" t="s">
        <v>62</v>
      </c>
      <c r="C88" s="577"/>
      <c r="D88" s="280">
        <f t="shared" si="25"/>
        <v>1141</v>
      </c>
      <c r="E88" s="317"/>
      <c r="F88" s="318"/>
      <c r="G88" s="233"/>
      <c r="H88" s="234"/>
      <c r="I88" s="234"/>
      <c r="J88" s="547">
        <v>1141</v>
      </c>
      <c r="K88" s="234"/>
      <c r="L88" s="234"/>
      <c r="M88" s="234"/>
      <c r="N88" s="233"/>
      <c r="O88" s="235"/>
      <c r="P88" s="358"/>
      <c r="Q88" s="7"/>
    </row>
    <row r="89" spans="1:17" ht="14.25" customHeight="1">
      <c r="A89" s="126">
        <v>3239</v>
      </c>
      <c r="B89" s="248" t="s">
        <v>78</v>
      </c>
      <c r="C89" s="577"/>
      <c r="D89" s="280">
        <f t="shared" si="25"/>
        <v>3900</v>
      </c>
      <c r="E89" s="317"/>
      <c r="F89" s="318"/>
      <c r="G89" s="233"/>
      <c r="H89" s="234"/>
      <c r="I89" s="234"/>
      <c r="J89" s="547">
        <v>3900</v>
      </c>
      <c r="K89" s="234"/>
      <c r="L89" s="234"/>
      <c r="M89" s="234"/>
      <c r="N89" s="233"/>
      <c r="O89" s="235"/>
      <c r="P89" s="358"/>
      <c r="Q89" s="7"/>
    </row>
    <row r="90" spans="1:17" ht="28.5" customHeight="1">
      <c r="A90" s="225">
        <v>324</v>
      </c>
      <c r="B90" s="249" t="s">
        <v>101</v>
      </c>
      <c r="C90" s="578"/>
      <c r="D90" s="291">
        <f aca="true" t="shared" si="26" ref="D90:P90">D91</f>
        <v>0</v>
      </c>
      <c r="E90" s="314">
        <f t="shared" si="26"/>
        <v>0</v>
      </c>
      <c r="F90" s="315">
        <f t="shared" si="26"/>
        <v>0</v>
      </c>
      <c r="G90" s="333">
        <f t="shared" si="26"/>
        <v>0</v>
      </c>
      <c r="H90" s="342">
        <f t="shared" si="26"/>
        <v>0</v>
      </c>
      <c r="I90" s="342">
        <f t="shared" si="26"/>
        <v>0</v>
      </c>
      <c r="J90" s="342">
        <f t="shared" si="26"/>
        <v>0</v>
      </c>
      <c r="K90" s="342">
        <f t="shared" si="26"/>
        <v>0</v>
      </c>
      <c r="L90" s="342">
        <f t="shared" si="26"/>
        <v>0</v>
      </c>
      <c r="M90" s="342">
        <f t="shared" si="26"/>
        <v>0</v>
      </c>
      <c r="N90" s="333">
        <f t="shared" si="26"/>
        <v>0</v>
      </c>
      <c r="O90" s="236">
        <f t="shared" si="26"/>
        <v>0</v>
      </c>
      <c r="P90" s="357">
        <f t="shared" si="26"/>
        <v>0</v>
      </c>
      <c r="Q90" s="7"/>
    </row>
    <row r="91" spans="1:17" ht="28.5" customHeight="1">
      <c r="A91" s="126">
        <v>3241</v>
      </c>
      <c r="B91" s="248" t="s">
        <v>101</v>
      </c>
      <c r="C91" s="577"/>
      <c r="D91" s="280">
        <f>SUM(E91:N91)</f>
        <v>0</v>
      </c>
      <c r="E91" s="317"/>
      <c r="F91" s="318"/>
      <c r="G91" s="233"/>
      <c r="H91" s="234"/>
      <c r="I91" s="234"/>
      <c r="J91" s="547"/>
      <c r="K91" s="234"/>
      <c r="L91" s="234"/>
      <c r="M91" s="234"/>
      <c r="N91" s="233"/>
      <c r="O91" s="235"/>
      <c r="P91" s="358"/>
      <c r="Q91" s="7"/>
    </row>
    <row r="92" spans="1:17" ht="14.25" customHeight="1">
      <c r="A92" s="225">
        <v>329</v>
      </c>
      <c r="B92" s="249" t="s">
        <v>9</v>
      </c>
      <c r="C92" s="578"/>
      <c r="D92" s="291">
        <f>SUM(D93:D96)</f>
        <v>13464</v>
      </c>
      <c r="E92" s="314">
        <f aca="true" t="shared" si="27" ref="E92:P92">SUM(E93:E96)</f>
        <v>0</v>
      </c>
      <c r="F92" s="315">
        <f t="shared" si="27"/>
        <v>0</v>
      </c>
      <c r="G92" s="333">
        <f t="shared" si="27"/>
        <v>0</v>
      </c>
      <c r="H92" s="342">
        <f t="shared" si="27"/>
        <v>0</v>
      </c>
      <c r="I92" s="342">
        <f t="shared" si="27"/>
        <v>0</v>
      </c>
      <c r="J92" s="342">
        <f t="shared" si="27"/>
        <v>13464</v>
      </c>
      <c r="K92" s="342">
        <f t="shared" si="27"/>
        <v>0</v>
      </c>
      <c r="L92" s="342">
        <f t="shared" si="27"/>
        <v>0</v>
      </c>
      <c r="M92" s="342">
        <f t="shared" si="27"/>
        <v>0</v>
      </c>
      <c r="N92" s="333">
        <f t="shared" si="27"/>
        <v>0</v>
      </c>
      <c r="O92" s="236">
        <f t="shared" si="27"/>
        <v>0</v>
      </c>
      <c r="P92" s="357">
        <f t="shared" si="27"/>
        <v>0</v>
      </c>
      <c r="Q92" s="7"/>
    </row>
    <row r="93" spans="1:17" ht="14.25" customHeight="1">
      <c r="A93" s="126">
        <v>3292</v>
      </c>
      <c r="B93" s="248" t="s">
        <v>63</v>
      </c>
      <c r="C93" s="577"/>
      <c r="D93" s="280">
        <f>SUM(E93:N93)</f>
        <v>2900</v>
      </c>
      <c r="E93" s="317"/>
      <c r="F93" s="318"/>
      <c r="G93" s="233"/>
      <c r="H93" s="234"/>
      <c r="I93" s="234"/>
      <c r="J93" s="547">
        <v>2900</v>
      </c>
      <c r="K93" s="234"/>
      <c r="L93" s="234"/>
      <c r="M93" s="234"/>
      <c r="N93" s="233"/>
      <c r="O93" s="235"/>
      <c r="P93" s="358"/>
      <c r="Q93" s="7"/>
    </row>
    <row r="94" spans="1:17" ht="14.25" customHeight="1">
      <c r="A94" s="126">
        <v>3293</v>
      </c>
      <c r="B94" s="248" t="s">
        <v>64</v>
      </c>
      <c r="C94" s="577"/>
      <c r="D94" s="280">
        <f>SUM(E94:N94)</f>
        <v>66</v>
      </c>
      <c r="E94" s="317"/>
      <c r="F94" s="318"/>
      <c r="G94" s="233"/>
      <c r="H94" s="234"/>
      <c r="I94" s="234"/>
      <c r="J94" s="547">
        <v>66</v>
      </c>
      <c r="K94" s="234"/>
      <c r="L94" s="234"/>
      <c r="M94" s="234"/>
      <c r="N94" s="233"/>
      <c r="O94" s="235"/>
      <c r="P94" s="358"/>
      <c r="Q94" s="7"/>
    </row>
    <row r="95" spans="1:17" ht="14.25" customHeight="1">
      <c r="A95" s="126">
        <v>3295</v>
      </c>
      <c r="B95" s="248" t="s">
        <v>53</v>
      </c>
      <c r="C95" s="577"/>
      <c r="D95" s="280">
        <f>SUM(E95:N95)</f>
        <v>0</v>
      </c>
      <c r="E95" s="317"/>
      <c r="F95" s="318"/>
      <c r="G95" s="233"/>
      <c r="H95" s="234"/>
      <c r="I95" s="234"/>
      <c r="J95" s="547"/>
      <c r="K95" s="234"/>
      <c r="L95" s="234"/>
      <c r="M95" s="234"/>
      <c r="N95" s="233"/>
      <c r="O95" s="235"/>
      <c r="P95" s="358"/>
      <c r="Q95" s="7"/>
    </row>
    <row r="96" spans="1:17" ht="13.5" customHeight="1" thickBot="1">
      <c r="A96" s="227">
        <v>3299</v>
      </c>
      <c r="B96" s="247" t="s">
        <v>9</v>
      </c>
      <c r="C96" s="575"/>
      <c r="D96" s="292">
        <f>SUM(E96:N96)</f>
        <v>10498</v>
      </c>
      <c r="E96" s="316"/>
      <c r="F96" s="228"/>
      <c r="G96" s="229"/>
      <c r="H96" s="230"/>
      <c r="I96" s="230"/>
      <c r="J96" s="546">
        <v>10498</v>
      </c>
      <c r="K96" s="230"/>
      <c r="L96" s="230"/>
      <c r="M96" s="230"/>
      <c r="N96" s="229"/>
      <c r="O96" s="231"/>
      <c r="P96" s="232"/>
      <c r="Q96" s="7"/>
    </row>
    <row r="97" spans="1:17" ht="14.25" customHeight="1" thickBot="1">
      <c r="A97" s="113">
        <v>34</v>
      </c>
      <c r="B97" s="197" t="s">
        <v>10</v>
      </c>
      <c r="C97" s="579"/>
      <c r="D97" s="191">
        <f>D98</f>
        <v>2230</v>
      </c>
      <c r="E97" s="151">
        <f aca="true" t="shared" si="28" ref="E97:N97">E98</f>
        <v>0</v>
      </c>
      <c r="F97" s="117">
        <f t="shared" si="28"/>
        <v>0</v>
      </c>
      <c r="G97" s="116">
        <f t="shared" si="28"/>
        <v>0</v>
      </c>
      <c r="H97" s="118">
        <f t="shared" si="28"/>
        <v>0</v>
      </c>
      <c r="I97" s="118">
        <f t="shared" si="28"/>
        <v>0</v>
      </c>
      <c r="J97" s="118">
        <f t="shared" si="28"/>
        <v>2230</v>
      </c>
      <c r="K97" s="118">
        <f t="shared" si="28"/>
        <v>0</v>
      </c>
      <c r="L97" s="118">
        <f t="shared" si="28"/>
        <v>0</v>
      </c>
      <c r="M97" s="118">
        <f t="shared" si="28"/>
        <v>0</v>
      </c>
      <c r="N97" s="116">
        <f t="shared" si="28"/>
        <v>0</v>
      </c>
      <c r="O97" s="115">
        <v>2230</v>
      </c>
      <c r="P97" s="152">
        <v>2230</v>
      </c>
      <c r="Q97" s="7"/>
    </row>
    <row r="98" spans="1:17" ht="14.25" customHeight="1">
      <c r="A98" s="104">
        <v>343</v>
      </c>
      <c r="B98" s="198" t="s">
        <v>24</v>
      </c>
      <c r="C98" s="580"/>
      <c r="D98" s="293">
        <f>SUM(D99:D100)</f>
        <v>2230</v>
      </c>
      <c r="E98" s="154">
        <f aca="true" t="shared" si="29" ref="E98:N98">SUM(E99:E100)</f>
        <v>0</v>
      </c>
      <c r="F98" s="155">
        <f t="shared" si="29"/>
        <v>0</v>
      </c>
      <c r="G98" s="188">
        <f t="shared" si="29"/>
        <v>0</v>
      </c>
      <c r="H98" s="156">
        <f t="shared" si="29"/>
        <v>0</v>
      </c>
      <c r="I98" s="156">
        <f t="shared" si="29"/>
        <v>0</v>
      </c>
      <c r="J98" s="156">
        <f>SUM(J99:J100)</f>
        <v>2230</v>
      </c>
      <c r="K98" s="156">
        <f t="shared" si="29"/>
        <v>0</v>
      </c>
      <c r="L98" s="156">
        <f t="shared" si="29"/>
        <v>0</v>
      </c>
      <c r="M98" s="156">
        <f t="shared" si="29"/>
        <v>0</v>
      </c>
      <c r="N98" s="188">
        <f t="shared" si="29"/>
        <v>0</v>
      </c>
      <c r="O98" s="183">
        <v>2230</v>
      </c>
      <c r="P98" s="157">
        <v>2230</v>
      </c>
      <c r="Q98" s="7"/>
    </row>
    <row r="99" spans="1:17" ht="14.25" customHeight="1">
      <c r="A99" s="77">
        <v>3431</v>
      </c>
      <c r="B99" s="79" t="s">
        <v>65</v>
      </c>
      <c r="C99" s="577"/>
      <c r="D99" s="280">
        <f>SUM(E99:N99)</f>
        <v>106</v>
      </c>
      <c r="E99" s="206"/>
      <c r="F99" s="89"/>
      <c r="G99" s="88"/>
      <c r="H99" s="90"/>
      <c r="I99" s="90"/>
      <c r="J99" s="90">
        <v>106</v>
      </c>
      <c r="K99" s="90"/>
      <c r="L99" s="90"/>
      <c r="M99" s="90"/>
      <c r="N99" s="88"/>
      <c r="O99" s="123"/>
      <c r="P99" s="127"/>
      <c r="Q99" s="7"/>
    </row>
    <row r="100" spans="1:17" ht="14.25" customHeight="1" thickBot="1">
      <c r="A100" s="77">
        <v>3433</v>
      </c>
      <c r="B100" s="79" t="s">
        <v>66</v>
      </c>
      <c r="C100" s="577"/>
      <c r="D100" s="280">
        <f>SUM(E100:N100)</f>
        <v>2124</v>
      </c>
      <c r="E100" s="206"/>
      <c r="F100" s="89"/>
      <c r="G100" s="88"/>
      <c r="H100" s="90"/>
      <c r="I100" s="90"/>
      <c r="J100" s="90">
        <v>2124</v>
      </c>
      <c r="K100" s="90"/>
      <c r="L100" s="90"/>
      <c r="M100" s="90"/>
      <c r="N100" s="88"/>
      <c r="O100" s="123"/>
      <c r="P100" s="127"/>
      <c r="Q100" s="7"/>
    </row>
    <row r="101" spans="1:17" ht="19.5" customHeight="1" thickBot="1">
      <c r="A101" s="215" t="s">
        <v>69</v>
      </c>
      <c r="B101" s="445" t="s">
        <v>79</v>
      </c>
      <c r="C101" s="556"/>
      <c r="D101" s="216"/>
      <c r="E101" s="301"/>
      <c r="F101" s="302"/>
      <c r="G101" s="216"/>
      <c r="H101" s="217"/>
      <c r="I101" s="217"/>
      <c r="J101" s="217"/>
      <c r="K101" s="217"/>
      <c r="L101" s="217"/>
      <c r="M101" s="217"/>
      <c r="N101" s="216"/>
      <c r="O101" s="257"/>
      <c r="P101" s="350"/>
      <c r="Q101" s="7"/>
    </row>
    <row r="102" spans="1:17" ht="14.25" customHeight="1" thickBot="1">
      <c r="A102" s="110">
        <v>3</v>
      </c>
      <c r="B102" s="185" t="s">
        <v>11</v>
      </c>
      <c r="C102" s="581"/>
      <c r="D102" s="619">
        <f>D103</f>
        <v>3504</v>
      </c>
      <c r="E102" s="319"/>
      <c r="F102" s="320">
        <f aca="true" t="shared" si="30" ref="F102:P102">F103</f>
        <v>0</v>
      </c>
      <c r="G102" s="334">
        <f t="shared" si="30"/>
        <v>0</v>
      </c>
      <c r="H102" s="343">
        <f t="shared" si="30"/>
        <v>3504</v>
      </c>
      <c r="I102" s="343">
        <f t="shared" si="30"/>
        <v>0</v>
      </c>
      <c r="J102" s="343">
        <f t="shared" si="30"/>
        <v>0</v>
      </c>
      <c r="K102" s="343">
        <f t="shared" si="30"/>
        <v>0</v>
      </c>
      <c r="L102" s="343">
        <f t="shared" si="30"/>
        <v>0</v>
      </c>
      <c r="M102" s="343">
        <f t="shared" si="30"/>
        <v>0</v>
      </c>
      <c r="N102" s="334">
        <f t="shared" si="30"/>
        <v>0</v>
      </c>
      <c r="O102" s="273">
        <f t="shared" si="30"/>
        <v>3504</v>
      </c>
      <c r="P102" s="359">
        <f t="shared" si="30"/>
        <v>3504</v>
      </c>
      <c r="Q102" s="7"/>
    </row>
    <row r="103" spans="1:17" ht="14.25" customHeight="1" thickBot="1">
      <c r="A103" s="113">
        <v>32</v>
      </c>
      <c r="B103" s="197" t="s">
        <v>8</v>
      </c>
      <c r="C103" s="579"/>
      <c r="D103" s="620">
        <f>D104</f>
        <v>3504</v>
      </c>
      <c r="E103" s="312">
        <f aca="true" t="shared" si="31" ref="E103:N103">E104</f>
        <v>0</v>
      </c>
      <c r="F103" s="313">
        <f t="shared" si="31"/>
        <v>0</v>
      </c>
      <c r="G103" s="332">
        <f t="shared" si="31"/>
        <v>0</v>
      </c>
      <c r="H103" s="341">
        <f t="shared" si="31"/>
        <v>3504</v>
      </c>
      <c r="I103" s="341">
        <f t="shared" si="31"/>
        <v>0</v>
      </c>
      <c r="J103" s="341">
        <f t="shared" si="31"/>
        <v>0</v>
      </c>
      <c r="K103" s="341">
        <f t="shared" si="31"/>
        <v>0</v>
      </c>
      <c r="L103" s="341">
        <f t="shared" si="31"/>
        <v>0</v>
      </c>
      <c r="M103" s="341">
        <f t="shared" si="31"/>
        <v>0</v>
      </c>
      <c r="N103" s="332">
        <f t="shared" si="31"/>
        <v>0</v>
      </c>
      <c r="O103" s="274">
        <v>3504</v>
      </c>
      <c r="P103" s="356">
        <v>3504</v>
      </c>
      <c r="Q103" s="7"/>
    </row>
    <row r="104" spans="1:17" ht="14.25" customHeight="1" thickBot="1">
      <c r="A104" s="245">
        <v>322</v>
      </c>
      <c r="B104" s="255" t="s">
        <v>25</v>
      </c>
      <c r="C104" s="582"/>
      <c r="D104" s="621">
        <f>D105</f>
        <v>3504</v>
      </c>
      <c r="E104" s="434">
        <f aca="true" t="shared" si="32" ref="E104:P104">E105</f>
        <v>0</v>
      </c>
      <c r="F104" s="435">
        <f t="shared" si="32"/>
        <v>0</v>
      </c>
      <c r="G104" s="436">
        <f t="shared" si="32"/>
        <v>0</v>
      </c>
      <c r="H104" s="437">
        <f t="shared" si="32"/>
        <v>3504</v>
      </c>
      <c r="I104" s="437">
        <f t="shared" si="32"/>
        <v>0</v>
      </c>
      <c r="J104" s="437">
        <f t="shared" si="32"/>
        <v>0</v>
      </c>
      <c r="K104" s="437">
        <f t="shared" si="32"/>
        <v>0</v>
      </c>
      <c r="L104" s="437">
        <f t="shared" si="32"/>
        <v>0</v>
      </c>
      <c r="M104" s="437">
        <f t="shared" si="32"/>
        <v>0</v>
      </c>
      <c r="N104" s="436">
        <f t="shared" si="32"/>
        <v>0</v>
      </c>
      <c r="O104" s="438">
        <f t="shared" si="32"/>
        <v>0</v>
      </c>
      <c r="P104" s="439">
        <f t="shared" si="32"/>
        <v>0</v>
      </c>
      <c r="Q104" s="7"/>
    </row>
    <row r="105" spans="1:17" ht="27" customHeight="1" thickBot="1">
      <c r="A105" s="430">
        <v>3221</v>
      </c>
      <c r="B105" s="431" t="s">
        <v>72</v>
      </c>
      <c r="C105" s="583"/>
      <c r="D105" s="432">
        <f>SUM(E105:N105)</f>
        <v>3504</v>
      </c>
      <c r="E105" s="307"/>
      <c r="F105" s="221"/>
      <c r="G105" s="220"/>
      <c r="H105" s="222">
        <v>3504</v>
      </c>
      <c r="I105" s="222">
        <v>0</v>
      </c>
      <c r="J105" s="222"/>
      <c r="K105" s="222"/>
      <c r="L105" s="222"/>
      <c r="M105" s="222"/>
      <c r="N105" s="220"/>
      <c r="O105" s="223"/>
      <c r="P105" s="224"/>
      <c r="Q105" s="7"/>
    </row>
    <row r="106" spans="1:17" ht="27" customHeight="1" thickBot="1">
      <c r="A106" s="603" t="s">
        <v>69</v>
      </c>
      <c r="B106" s="604" t="s">
        <v>126</v>
      </c>
      <c r="C106" s="604"/>
      <c r="D106" s="605"/>
      <c r="E106" s="606"/>
      <c r="F106" s="607"/>
      <c r="G106" s="605"/>
      <c r="H106" s="608"/>
      <c r="I106" s="222"/>
      <c r="J106" s="222"/>
      <c r="K106" s="222"/>
      <c r="L106" s="222"/>
      <c r="M106" s="222"/>
      <c r="N106" s="220"/>
      <c r="O106" s="223"/>
      <c r="P106" s="224"/>
      <c r="Q106" s="7"/>
    </row>
    <row r="107" spans="1:17" ht="27" customHeight="1" thickBot="1">
      <c r="A107" s="603">
        <v>3</v>
      </c>
      <c r="B107" s="604" t="s">
        <v>11</v>
      </c>
      <c r="C107" s="604"/>
      <c r="D107" s="605">
        <v>7555</v>
      </c>
      <c r="E107" s="606"/>
      <c r="F107" s="607"/>
      <c r="G107" s="605"/>
      <c r="H107" s="608">
        <v>7555</v>
      </c>
      <c r="I107" s="222"/>
      <c r="J107" s="222"/>
      <c r="K107" s="222"/>
      <c r="L107" s="222"/>
      <c r="M107" s="222"/>
      <c r="N107" s="220"/>
      <c r="O107" s="223"/>
      <c r="P107" s="224"/>
      <c r="Q107" s="7"/>
    </row>
    <row r="108" spans="1:17" ht="27" customHeight="1" thickBot="1">
      <c r="A108" s="603">
        <v>32</v>
      </c>
      <c r="B108" s="604" t="s">
        <v>8</v>
      </c>
      <c r="C108" s="604"/>
      <c r="D108" s="605">
        <v>7555</v>
      </c>
      <c r="E108" s="606"/>
      <c r="F108" s="607"/>
      <c r="G108" s="605"/>
      <c r="H108" s="608">
        <v>7555</v>
      </c>
      <c r="I108" s="222"/>
      <c r="J108" s="222"/>
      <c r="K108" s="222"/>
      <c r="L108" s="222"/>
      <c r="M108" s="222"/>
      <c r="N108" s="220"/>
      <c r="O108" s="223"/>
      <c r="P108" s="224"/>
      <c r="Q108" s="7"/>
    </row>
    <row r="109" spans="1:17" ht="27" customHeight="1" thickBot="1">
      <c r="A109" s="603">
        <v>322</v>
      </c>
      <c r="B109" s="604" t="s">
        <v>25</v>
      </c>
      <c r="C109" s="604"/>
      <c r="D109" s="605">
        <v>7555</v>
      </c>
      <c r="E109" s="606"/>
      <c r="F109" s="607"/>
      <c r="G109" s="605"/>
      <c r="H109" s="608">
        <v>7555</v>
      </c>
      <c r="I109" s="222"/>
      <c r="J109" s="222"/>
      <c r="K109" s="222"/>
      <c r="L109" s="222"/>
      <c r="M109" s="222"/>
      <c r="N109" s="220"/>
      <c r="O109" s="223"/>
      <c r="P109" s="224"/>
      <c r="Q109" s="7"/>
    </row>
    <row r="110" spans="1:17" ht="27" customHeight="1" thickBot="1">
      <c r="A110" s="602">
        <v>3221</v>
      </c>
      <c r="B110" s="583" t="s">
        <v>72</v>
      </c>
      <c r="C110" s="583"/>
      <c r="D110" s="220">
        <v>7555</v>
      </c>
      <c r="E110" s="307"/>
      <c r="F110" s="221"/>
      <c r="G110" s="220"/>
      <c r="H110" s="222">
        <v>7555</v>
      </c>
      <c r="I110" s="222"/>
      <c r="J110" s="222"/>
      <c r="K110" s="222"/>
      <c r="L110" s="222"/>
      <c r="M110" s="222"/>
      <c r="N110" s="220"/>
      <c r="O110" s="223"/>
      <c r="P110" s="224"/>
      <c r="Q110" s="7"/>
    </row>
    <row r="111" spans="1:17" ht="27" customHeight="1" thickBot="1">
      <c r="A111" s="215" t="s">
        <v>69</v>
      </c>
      <c r="B111" s="500" t="s">
        <v>102</v>
      </c>
      <c r="C111" s="556"/>
      <c r="D111" s="216"/>
      <c r="E111" s="301"/>
      <c r="F111" s="302"/>
      <c r="G111" s="216"/>
      <c r="H111" s="217"/>
      <c r="I111" s="217"/>
      <c r="J111" s="217"/>
      <c r="K111" s="217"/>
      <c r="L111" s="217"/>
      <c r="M111" s="217"/>
      <c r="N111" s="216"/>
      <c r="O111" s="257"/>
      <c r="P111" s="350"/>
      <c r="Q111" s="7"/>
    </row>
    <row r="112" spans="1:17" ht="14.25" customHeight="1" thickBot="1">
      <c r="A112" s="110">
        <v>3</v>
      </c>
      <c r="B112" s="185" t="s">
        <v>11</v>
      </c>
      <c r="C112" s="581"/>
      <c r="D112" s="294">
        <f>D113</f>
        <v>0</v>
      </c>
      <c r="E112" s="319">
        <f aca="true" t="shared" si="33" ref="E112:P114">E113</f>
        <v>0</v>
      </c>
      <c r="F112" s="320">
        <f t="shared" si="33"/>
        <v>0</v>
      </c>
      <c r="G112" s="334">
        <f t="shared" si="33"/>
        <v>0</v>
      </c>
      <c r="H112" s="343">
        <f t="shared" si="33"/>
        <v>0</v>
      </c>
      <c r="I112" s="343">
        <f t="shared" si="33"/>
        <v>0</v>
      </c>
      <c r="J112" s="343">
        <f t="shared" si="33"/>
        <v>0</v>
      </c>
      <c r="K112" s="343">
        <f t="shared" si="33"/>
        <v>0</v>
      </c>
      <c r="L112" s="343">
        <f t="shared" si="33"/>
        <v>0</v>
      </c>
      <c r="M112" s="343">
        <f t="shared" si="33"/>
        <v>0</v>
      </c>
      <c r="N112" s="334">
        <f t="shared" si="33"/>
        <v>0</v>
      </c>
      <c r="O112" s="273">
        <f t="shared" si="33"/>
        <v>0</v>
      </c>
      <c r="P112" s="359">
        <f t="shared" si="33"/>
        <v>0</v>
      </c>
      <c r="Q112" s="7"/>
    </row>
    <row r="113" spans="1:17" ht="14.25" customHeight="1" thickBot="1">
      <c r="A113" s="113">
        <v>32</v>
      </c>
      <c r="B113" s="197" t="s">
        <v>8</v>
      </c>
      <c r="C113" s="579"/>
      <c r="D113" s="290">
        <f>D114</f>
        <v>0</v>
      </c>
      <c r="E113" s="312">
        <f t="shared" si="33"/>
        <v>0</v>
      </c>
      <c r="F113" s="313">
        <f t="shared" si="33"/>
        <v>0</v>
      </c>
      <c r="G113" s="332">
        <f t="shared" si="33"/>
        <v>0</v>
      </c>
      <c r="H113" s="341">
        <f t="shared" si="33"/>
        <v>0</v>
      </c>
      <c r="I113" s="341">
        <f t="shared" si="33"/>
        <v>0</v>
      </c>
      <c r="J113" s="341">
        <f t="shared" si="33"/>
        <v>0</v>
      </c>
      <c r="K113" s="341">
        <f t="shared" si="33"/>
        <v>0</v>
      </c>
      <c r="L113" s="341">
        <f t="shared" si="33"/>
        <v>0</v>
      </c>
      <c r="M113" s="341">
        <f t="shared" si="33"/>
        <v>0</v>
      </c>
      <c r="N113" s="332">
        <f t="shared" si="33"/>
        <v>0</v>
      </c>
      <c r="O113" s="274"/>
      <c r="P113" s="356"/>
      <c r="Q113" s="7"/>
    </row>
    <row r="114" spans="1:17" ht="26.25" customHeight="1" thickBot="1">
      <c r="A114" s="245">
        <v>324</v>
      </c>
      <c r="B114" s="255" t="s">
        <v>101</v>
      </c>
      <c r="C114" s="582"/>
      <c r="D114" s="433">
        <f>D115</f>
        <v>0</v>
      </c>
      <c r="E114" s="434">
        <f>E115</f>
        <v>0</v>
      </c>
      <c r="F114" s="435">
        <f t="shared" si="33"/>
        <v>0</v>
      </c>
      <c r="G114" s="436">
        <f t="shared" si="33"/>
        <v>0</v>
      </c>
      <c r="H114" s="437">
        <f t="shared" si="33"/>
        <v>0</v>
      </c>
      <c r="I114" s="437">
        <f t="shared" si="33"/>
        <v>0</v>
      </c>
      <c r="J114" s="437">
        <f t="shared" si="33"/>
        <v>0</v>
      </c>
      <c r="K114" s="437">
        <f t="shared" si="33"/>
        <v>0</v>
      </c>
      <c r="L114" s="437">
        <f t="shared" si="33"/>
        <v>0</v>
      </c>
      <c r="M114" s="437">
        <f t="shared" si="33"/>
        <v>0</v>
      </c>
      <c r="N114" s="436">
        <f t="shared" si="33"/>
        <v>0</v>
      </c>
      <c r="O114" s="438">
        <f t="shared" si="33"/>
        <v>0</v>
      </c>
      <c r="P114" s="439">
        <f t="shared" si="33"/>
        <v>0</v>
      </c>
      <c r="Q114" s="7"/>
    </row>
    <row r="115" spans="1:17" ht="27" customHeight="1" thickBot="1">
      <c r="A115" s="430">
        <v>3241</v>
      </c>
      <c r="B115" s="431" t="s">
        <v>101</v>
      </c>
      <c r="C115" s="583"/>
      <c r="D115" s="432">
        <f>SUM(E115:N115)</f>
        <v>0</v>
      </c>
      <c r="E115" s="307"/>
      <c r="F115" s="221"/>
      <c r="G115" s="220"/>
      <c r="H115" s="222"/>
      <c r="I115" s="222"/>
      <c r="J115" s="222"/>
      <c r="K115" s="222"/>
      <c r="L115" s="222"/>
      <c r="M115" s="222"/>
      <c r="N115" s="220"/>
      <c r="O115" s="223"/>
      <c r="P115" s="224"/>
      <c r="Q115" s="7"/>
    </row>
    <row r="116" spans="1:17" ht="14.25" customHeight="1" thickBot="1">
      <c r="A116" s="215" t="s">
        <v>69</v>
      </c>
      <c r="B116" s="250" t="s">
        <v>81</v>
      </c>
      <c r="C116" s="556"/>
      <c r="D116" s="216"/>
      <c r="E116" s="301"/>
      <c r="F116" s="302"/>
      <c r="G116" s="216"/>
      <c r="H116" s="217"/>
      <c r="I116" s="217"/>
      <c r="J116" s="217"/>
      <c r="K116" s="217"/>
      <c r="L116" s="217"/>
      <c r="M116" s="217"/>
      <c r="N116" s="216"/>
      <c r="O116" s="257"/>
      <c r="P116" s="350"/>
      <c r="Q116" s="7"/>
    </row>
    <row r="117" spans="1:17" ht="14.25" customHeight="1" thickBot="1">
      <c r="A117" s="110">
        <v>3</v>
      </c>
      <c r="B117" s="185" t="s">
        <v>11</v>
      </c>
      <c r="C117" s="581"/>
      <c r="D117" s="294">
        <f>D118</f>
        <v>416</v>
      </c>
      <c r="E117" s="319">
        <f aca="true" t="shared" si="34" ref="E117:P118">E118</f>
        <v>0</v>
      </c>
      <c r="F117" s="320">
        <f t="shared" si="34"/>
        <v>0</v>
      </c>
      <c r="G117" s="334">
        <f t="shared" si="34"/>
        <v>0</v>
      </c>
      <c r="H117" s="343">
        <f t="shared" si="34"/>
        <v>0</v>
      </c>
      <c r="I117" s="343">
        <f t="shared" si="34"/>
        <v>0</v>
      </c>
      <c r="J117" s="343">
        <f t="shared" si="34"/>
        <v>0</v>
      </c>
      <c r="K117" s="343">
        <f t="shared" si="34"/>
        <v>0</v>
      </c>
      <c r="L117" s="343">
        <f t="shared" si="34"/>
        <v>416</v>
      </c>
      <c r="M117" s="343">
        <f t="shared" si="34"/>
        <v>0</v>
      </c>
      <c r="N117" s="334">
        <f t="shared" si="34"/>
        <v>0</v>
      </c>
      <c r="O117" s="273">
        <f t="shared" si="34"/>
        <v>554</v>
      </c>
      <c r="P117" s="359">
        <f t="shared" si="34"/>
        <v>0</v>
      </c>
      <c r="Q117" s="7"/>
    </row>
    <row r="118" spans="1:17" ht="14.25" customHeight="1" thickBot="1">
      <c r="A118" s="113">
        <v>32</v>
      </c>
      <c r="B118" s="197" t="s">
        <v>8</v>
      </c>
      <c r="C118" s="579"/>
      <c r="D118" s="290">
        <f>D119</f>
        <v>416</v>
      </c>
      <c r="E118" s="312">
        <f t="shared" si="34"/>
        <v>0</v>
      </c>
      <c r="F118" s="313">
        <f t="shared" si="34"/>
        <v>0</v>
      </c>
      <c r="G118" s="332">
        <f t="shared" si="34"/>
        <v>0</v>
      </c>
      <c r="H118" s="341">
        <f t="shared" si="34"/>
        <v>0</v>
      </c>
      <c r="I118" s="341">
        <f t="shared" si="34"/>
        <v>0</v>
      </c>
      <c r="J118" s="341">
        <f t="shared" si="34"/>
        <v>0</v>
      </c>
      <c r="K118" s="341">
        <f t="shared" si="34"/>
        <v>0</v>
      </c>
      <c r="L118" s="341">
        <f t="shared" si="34"/>
        <v>416</v>
      </c>
      <c r="M118" s="341">
        <f t="shared" si="34"/>
        <v>0</v>
      </c>
      <c r="N118" s="332">
        <f t="shared" si="34"/>
        <v>0</v>
      </c>
      <c r="O118" s="274">
        <v>554</v>
      </c>
      <c r="P118" s="356"/>
      <c r="Q118" s="7"/>
    </row>
    <row r="119" spans="1:17" ht="14.25" customHeight="1">
      <c r="A119" s="149">
        <v>322</v>
      </c>
      <c r="B119" s="251" t="s">
        <v>25</v>
      </c>
      <c r="C119" s="584"/>
      <c r="D119" s="295">
        <f>D120+D121</f>
        <v>416</v>
      </c>
      <c r="E119" s="321">
        <f aca="true" t="shared" si="35" ref="E119:P119">E121</f>
        <v>0</v>
      </c>
      <c r="F119" s="322">
        <f t="shared" si="35"/>
        <v>0</v>
      </c>
      <c r="G119" s="335">
        <f t="shared" si="35"/>
        <v>0</v>
      </c>
      <c r="H119" s="344">
        <f t="shared" si="35"/>
        <v>0</v>
      </c>
      <c r="I119" s="344">
        <f t="shared" si="35"/>
        <v>0</v>
      </c>
      <c r="J119" s="344">
        <f t="shared" si="35"/>
        <v>0</v>
      </c>
      <c r="K119" s="344">
        <f t="shared" si="35"/>
        <v>0</v>
      </c>
      <c r="L119" s="344">
        <f>L120+L121</f>
        <v>416</v>
      </c>
      <c r="M119" s="344">
        <f t="shared" si="35"/>
        <v>0</v>
      </c>
      <c r="N119" s="335">
        <f t="shared" si="35"/>
        <v>0</v>
      </c>
      <c r="O119" s="266">
        <f t="shared" si="35"/>
        <v>0</v>
      </c>
      <c r="P119" s="360">
        <f t="shared" si="35"/>
        <v>0</v>
      </c>
      <c r="Q119" s="7"/>
    </row>
    <row r="120" spans="1:17" ht="14.25" customHeight="1">
      <c r="A120" s="77">
        <v>3221</v>
      </c>
      <c r="B120" s="79" t="s">
        <v>72</v>
      </c>
      <c r="C120" s="572"/>
      <c r="D120" s="284">
        <f>SUM(E120:N120)</f>
        <v>416</v>
      </c>
      <c r="E120" s="206"/>
      <c r="F120" s="89"/>
      <c r="G120" s="88"/>
      <c r="H120" s="90"/>
      <c r="I120" s="90"/>
      <c r="J120" s="90"/>
      <c r="K120" s="90"/>
      <c r="L120" s="90">
        <v>416</v>
      </c>
      <c r="M120" s="90"/>
      <c r="N120" s="88"/>
      <c r="O120" s="123"/>
      <c r="P120" s="127"/>
      <c r="Q120" s="7"/>
    </row>
    <row r="121" spans="1:17" ht="12.75" customHeight="1">
      <c r="A121" s="192">
        <v>32</v>
      </c>
      <c r="B121" s="194" t="s">
        <v>92</v>
      </c>
      <c r="C121" s="575"/>
      <c r="D121" s="292">
        <f>SUM(E121:N121)</f>
        <v>0</v>
      </c>
      <c r="E121" s="214"/>
      <c r="F121" s="124"/>
      <c r="G121" s="237"/>
      <c r="H121" s="125"/>
      <c r="I121" s="125"/>
      <c r="J121" s="125"/>
      <c r="K121" s="125"/>
      <c r="L121" s="125"/>
      <c r="M121" s="125"/>
      <c r="N121" s="237"/>
      <c r="O121" s="238"/>
      <c r="P121" s="256"/>
      <c r="Q121" s="7"/>
    </row>
    <row r="122" spans="1:17" ht="12.75" customHeight="1">
      <c r="A122" s="595" t="s">
        <v>69</v>
      </c>
      <c r="B122" s="596" t="s">
        <v>125</v>
      </c>
      <c r="C122" s="575"/>
      <c r="D122" s="292"/>
      <c r="E122" s="292"/>
      <c r="F122" s="124"/>
      <c r="G122" s="237"/>
      <c r="H122" s="125"/>
      <c r="I122" s="125"/>
      <c r="J122" s="125"/>
      <c r="K122" s="125"/>
      <c r="L122" s="125"/>
      <c r="M122" s="125"/>
      <c r="N122" s="237"/>
      <c r="O122" s="238"/>
      <c r="P122" s="256"/>
      <c r="Q122" s="7"/>
    </row>
    <row r="123" spans="1:17" ht="12.75" customHeight="1">
      <c r="A123" s="595">
        <v>3</v>
      </c>
      <c r="B123" s="596" t="s">
        <v>11</v>
      </c>
      <c r="C123" s="597"/>
      <c r="D123" s="598">
        <v>28979</v>
      </c>
      <c r="E123" s="598"/>
      <c r="F123" s="599"/>
      <c r="G123" s="600"/>
      <c r="H123" s="601"/>
      <c r="I123" s="601"/>
      <c r="J123" s="601">
        <v>28979</v>
      </c>
      <c r="K123" s="125"/>
      <c r="L123" s="125"/>
      <c r="M123" s="125"/>
      <c r="N123" s="237"/>
      <c r="O123" s="238"/>
      <c r="P123" s="256"/>
      <c r="Q123" s="7"/>
    </row>
    <row r="124" spans="1:17" ht="12.75" customHeight="1">
      <c r="A124" s="595">
        <v>32</v>
      </c>
      <c r="B124" s="596" t="s">
        <v>8</v>
      </c>
      <c r="C124" s="597"/>
      <c r="D124" s="598">
        <v>28979</v>
      </c>
      <c r="E124" s="598"/>
      <c r="F124" s="599"/>
      <c r="G124" s="600"/>
      <c r="H124" s="601"/>
      <c r="I124" s="601"/>
      <c r="J124" s="601">
        <v>28979</v>
      </c>
      <c r="K124" s="125"/>
      <c r="L124" s="125"/>
      <c r="M124" s="125"/>
      <c r="N124" s="237"/>
      <c r="O124" s="238"/>
      <c r="P124" s="256"/>
      <c r="Q124" s="7"/>
    </row>
    <row r="125" spans="1:17" ht="12.75" customHeight="1">
      <c r="A125" s="595">
        <v>322</v>
      </c>
      <c r="B125" s="596" t="s">
        <v>25</v>
      </c>
      <c r="C125" s="597"/>
      <c r="D125" s="598">
        <v>28979</v>
      </c>
      <c r="E125" s="598"/>
      <c r="F125" s="599"/>
      <c r="G125" s="600"/>
      <c r="H125" s="601"/>
      <c r="I125" s="601"/>
      <c r="J125" s="601">
        <v>28979</v>
      </c>
      <c r="K125" s="125"/>
      <c r="L125" s="125"/>
      <c r="M125" s="125"/>
      <c r="N125" s="237"/>
      <c r="O125" s="238"/>
      <c r="P125" s="256"/>
      <c r="Q125" s="7"/>
    </row>
    <row r="126" spans="1:17" ht="12.75" customHeight="1">
      <c r="A126" s="192">
        <v>3222</v>
      </c>
      <c r="B126" s="194" t="s">
        <v>55</v>
      </c>
      <c r="C126" s="575"/>
      <c r="D126" s="292">
        <v>12000</v>
      </c>
      <c r="E126" s="292"/>
      <c r="F126" s="124"/>
      <c r="G126" s="237"/>
      <c r="H126" s="125"/>
      <c r="I126" s="125"/>
      <c r="J126" s="125">
        <v>12000</v>
      </c>
      <c r="K126" s="125"/>
      <c r="L126" s="125"/>
      <c r="M126" s="125"/>
      <c r="N126" s="237"/>
      <c r="O126" s="238"/>
      <c r="P126" s="256"/>
      <c r="Q126" s="7"/>
    </row>
    <row r="127" spans="1:17" ht="12.75" customHeight="1">
      <c r="A127" s="192">
        <v>3224</v>
      </c>
      <c r="B127" s="194" t="s">
        <v>74</v>
      </c>
      <c r="C127" s="575"/>
      <c r="D127" s="292">
        <v>2979</v>
      </c>
      <c r="E127" s="292"/>
      <c r="F127" s="124"/>
      <c r="G127" s="237"/>
      <c r="H127" s="125"/>
      <c r="I127" s="125"/>
      <c r="J127" s="125">
        <v>2979</v>
      </c>
      <c r="K127" s="125"/>
      <c r="L127" s="125"/>
      <c r="M127" s="125"/>
      <c r="N127" s="237"/>
      <c r="O127" s="238"/>
      <c r="P127" s="256"/>
      <c r="Q127" s="7"/>
    </row>
    <row r="128" spans="1:17" ht="12.75" customHeight="1">
      <c r="A128" s="192">
        <v>3225</v>
      </c>
      <c r="B128" s="194" t="s">
        <v>92</v>
      </c>
      <c r="C128" s="575"/>
      <c r="D128" s="292">
        <v>5000</v>
      </c>
      <c r="E128" s="292"/>
      <c r="F128" s="124"/>
      <c r="G128" s="237"/>
      <c r="H128" s="125"/>
      <c r="I128" s="125"/>
      <c r="J128" s="125">
        <v>5000</v>
      </c>
      <c r="K128" s="125"/>
      <c r="L128" s="125"/>
      <c r="M128" s="125"/>
      <c r="N128" s="237"/>
      <c r="O128" s="238"/>
      <c r="P128" s="256"/>
      <c r="Q128" s="7"/>
    </row>
    <row r="129" spans="1:17" ht="12.75" customHeight="1">
      <c r="A129" s="595">
        <v>323</v>
      </c>
      <c r="B129" s="596" t="s">
        <v>23</v>
      </c>
      <c r="C129" s="597"/>
      <c r="D129" s="598">
        <v>9000</v>
      </c>
      <c r="E129" s="598"/>
      <c r="F129" s="599"/>
      <c r="G129" s="600"/>
      <c r="H129" s="601"/>
      <c r="I129" s="601"/>
      <c r="J129" s="601">
        <v>9000</v>
      </c>
      <c r="K129" s="125"/>
      <c r="L129" s="125"/>
      <c r="M129" s="125"/>
      <c r="N129" s="237"/>
      <c r="O129" s="238"/>
      <c r="P129" s="256"/>
      <c r="Q129" s="7"/>
    </row>
    <row r="130" spans="1:17" ht="12.75" customHeight="1">
      <c r="A130" s="192">
        <v>3232</v>
      </c>
      <c r="B130" s="194" t="s">
        <v>77</v>
      </c>
      <c r="C130" s="575"/>
      <c r="D130" s="292">
        <v>9000</v>
      </c>
      <c r="E130" s="292"/>
      <c r="F130" s="124"/>
      <c r="G130" s="237"/>
      <c r="H130" s="125"/>
      <c r="I130" s="125"/>
      <c r="J130" s="125">
        <v>9000</v>
      </c>
      <c r="K130" s="125"/>
      <c r="L130" s="125"/>
      <c r="M130" s="125"/>
      <c r="N130" s="237"/>
      <c r="O130" s="238"/>
      <c r="P130" s="256"/>
      <c r="Q130" s="7"/>
    </row>
    <row r="131" spans="1:17" ht="12.75" customHeight="1">
      <c r="A131" s="595" t="s">
        <v>69</v>
      </c>
      <c r="B131" s="596" t="s">
        <v>127</v>
      </c>
      <c r="C131" s="597"/>
      <c r="D131" s="598"/>
      <c r="E131" s="598"/>
      <c r="F131" s="599"/>
      <c r="G131" s="600"/>
      <c r="H131" s="601"/>
      <c r="I131" s="601"/>
      <c r="J131" s="601"/>
      <c r="K131" s="601"/>
      <c r="L131" s="601"/>
      <c r="M131" s="601"/>
      <c r="N131" s="237"/>
      <c r="O131" s="238"/>
      <c r="P131" s="256"/>
      <c r="Q131" s="7"/>
    </row>
    <row r="132" spans="1:17" ht="12.75" customHeight="1">
      <c r="A132" s="595">
        <v>3</v>
      </c>
      <c r="B132" s="596" t="s">
        <v>11</v>
      </c>
      <c r="C132" s="597"/>
      <c r="D132" s="598">
        <v>685</v>
      </c>
      <c r="E132" s="598"/>
      <c r="F132" s="599"/>
      <c r="G132" s="600"/>
      <c r="H132" s="601"/>
      <c r="I132" s="601"/>
      <c r="J132" s="601"/>
      <c r="K132" s="601"/>
      <c r="L132" s="601"/>
      <c r="M132" s="601">
        <v>685</v>
      </c>
      <c r="N132" s="237"/>
      <c r="O132" s="238"/>
      <c r="P132" s="256"/>
      <c r="Q132" s="7"/>
    </row>
    <row r="133" spans="1:17" ht="12.75" customHeight="1">
      <c r="A133" s="595">
        <v>32</v>
      </c>
      <c r="B133" s="596" t="s">
        <v>8</v>
      </c>
      <c r="C133" s="597"/>
      <c r="D133" s="598">
        <v>685</v>
      </c>
      <c r="E133" s="598"/>
      <c r="F133" s="599"/>
      <c r="G133" s="600"/>
      <c r="H133" s="601"/>
      <c r="I133" s="601"/>
      <c r="J133" s="601"/>
      <c r="K133" s="601"/>
      <c r="L133" s="601"/>
      <c r="M133" s="601">
        <v>685</v>
      </c>
      <c r="N133" s="237"/>
      <c r="O133" s="238"/>
      <c r="P133" s="256"/>
      <c r="Q133" s="7"/>
    </row>
    <row r="134" spans="1:17" ht="12.75" customHeight="1">
      <c r="A134" s="595">
        <v>322</v>
      </c>
      <c r="B134" s="596" t="s">
        <v>25</v>
      </c>
      <c r="C134" s="597"/>
      <c r="D134" s="598">
        <v>685</v>
      </c>
      <c r="E134" s="598"/>
      <c r="F134" s="599"/>
      <c r="G134" s="600"/>
      <c r="H134" s="601"/>
      <c r="I134" s="601"/>
      <c r="J134" s="601"/>
      <c r="K134" s="601"/>
      <c r="L134" s="601"/>
      <c r="M134" s="601">
        <v>685</v>
      </c>
      <c r="N134" s="237"/>
      <c r="O134" s="238"/>
      <c r="P134" s="256"/>
      <c r="Q134" s="7"/>
    </row>
    <row r="135" spans="1:17" ht="12.75" customHeight="1" thickBot="1">
      <c r="A135" s="192">
        <v>3221</v>
      </c>
      <c r="B135" s="194" t="s">
        <v>72</v>
      </c>
      <c r="C135" s="575"/>
      <c r="D135" s="292">
        <v>685</v>
      </c>
      <c r="E135" s="292"/>
      <c r="F135" s="124"/>
      <c r="G135" s="237"/>
      <c r="H135" s="125"/>
      <c r="I135" s="125"/>
      <c r="J135" s="125"/>
      <c r="K135" s="125"/>
      <c r="L135" s="125"/>
      <c r="M135" s="125">
        <v>685</v>
      </c>
      <c r="N135" s="237"/>
      <c r="O135" s="238"/>
      <c r="P135" s="256"/>
      <c r="Q135" s="7"/>
    </row>
    <row r="136" spans="1:17" ht="14.25" customHeight="1" thickBot="1">
      <c r="A136" s="415"/>
      <c r="B136" s="416" t="s">
        <v>38</v>
      </c>
      <c r="C136" s="394"/>
      <c r="D136" s="396">
        <f>D48+D55+D67+D102+D117+D112</f>
        <v>487344</v>
      </c>
      <c r="E136" s="396">
        <f>E48+E55+E67+E102+E117+E112</f>
        <v>206084</v>
      </c>
      <c r="F136" s="391">
        <f>F48+F55+F67+F102+F117+F112</f>
        <v>0</v>
      </c>
      <c r="G136" s="384">
        <f>G48+G55+G67+G102+G117+G112</f>
        <v>0</v>
      </c>
      <c r="H136" s="392">
        <v>11059</v>
      </c>
      <c r="I136" s="392">
        <f>I48+I55+I67+I102+I117+I112</f>
        <v>37172</v>
      </c>
      <c r="J136" s="392">
        <v>269119</v>
      </c>
      <c r="K136" s="392">
        <f>K48+K55+K67+K102+K117+K112</f>
        <v>0</v>
      </c>
      <c r="L136" s="392">
        <f>L48+L55+L67+L102+L117+L112</f>
        <v>416</v>
      </c>
      <c r="M136" s="392">
        <v>685</v>
      </c>
      <c r="N136" s="505">
        <f>N48+N55+N67+N102+N117+N112</f>
        <v>0</v>
      </c>
      <c r="O136" s="398">
        <f>O48+O55+O67+O102+O117+O112</f>
        <v>482954</v>
      </c>
      <c r="P136" s="393">
        <f>P48+P55+P67+P102+P117+P112</f>
        <v>499007</v>
      </c>
      <c r="Q136" s="7"/>
    </row>
    <row r="137" spans="1:17" ht="9" customHeight="1" thickBot="1">
      <c r="A137" s="35"/>
      <c r="B137" s="252"/>
      <c r="C137" s="252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  <c r="Q137" s="7"/>
    </row>
    <row r="138" spans="1:17" ht="14.25" customHeight="1" thickBot="1">
      <c r="A138" s="382" t="s">
        <v>104</v>
      </c>
      <c r="B138" s="394"/>
      <c r="C138" s="394"/>
      <c r="D138" s="384"/>
      <c r="E138" s="385"/>
      <c r="F138" s="386"/>
      <c r="G138" s="387"/>
      <c r="H138" s="388"/>
      <c r="I138" s="388"/>
      <c r="J138" s="388"/>
      <c r="K138" s="388"/>
      <c r="L138" s="388"/>
      <c r="M138" s="388"/>
      <c r="N138" s="387"/>
      <c r="O138" s="389"/>
      <c r="P138" s="390"/>
      <c r="Q138" s="7"/>
    </row>
    <row r="139" spans="1:17" ht="24" customHeight="1" thickBot="1">
      <c r="A139" s="215" t="s">
        <v>69</v>
      </c>
      <c r="B139" s="250" t="s">
        <v>79</v>
      </c>
      <c r="C139" s="556"/>
      <c r="D139" s="216"/>
      <c r="E139" s="301"/>
      <c r="F139" s="302"/>
      <c r="G139" s="216"/>
      <c r="H139" s="217"/>
      <c r="I139" s="217"/>
      <c r="J139" s="217"/>
      <c r="K139" s="217"/>
      <c r="L139" s="217"/>
      <c r="M139" s="217"/>
      <c r="N139" s="216"/>
      <c r="O139" s="257"/>
      <c r="P139" s="350"/>
      <c r="Q139" s="7"/>
    </row>
    <row r="140" spans="1:17" ht="14.25" customHeight="1" thickBot="1">
      <c r="A140" s="110">
        <v>3</v>
      </c>
      <c r="B140" s="185" t="s">
        <v>11</v>
      </c>
      <c r="C140" s="581"/>
      <c r="D140" s="286">
        <f>D141</f>
        <v>8742</v>
      </c>
      <c r="E140" s="205">
        <f aca="true" t="shared" si="36" ref="E140:P140">E141</f>
        <v>0</v>
      </c>
      <c r="F140" s="190">
        <f t="shared" si="36"/>
        <v>0</v>
      </c>
      <c r="G140" s="330">
        <f t="shared" si="36"/>
        <v>0</v>
      </c>
      <c r="H140" s="186">
        <f t="shared" si="36"/>
        <v>8742</v>
      </c>
      <c r="I140" s="186">
        <f t="shared" si="36"/>
        <v>0</v>
      </c>
      <c r="J140" s="186">
        <f t="shared" si="36"/>
        <v>0</v>
      </c>
      <c r="K140" s="186">
        <f t="shared" si="36"/>
        <v>0</v>
      </c>
      <c r="L140" s="186">
        <f t="shared" si="36"/>
        <v>0</v>
      </c>
      <c r="M140" s="186">
        <f t="shared" si="36"/>
        <v>0</v>
      </c>
      <c r="N140" s="330">
        <f t="shared" si="36"/>
        <v>0</v>
      </c>
      <c r="O140" s="184">
        <f t="shared" si="36"/>
        <v>12630</v>
      </c>
      <c r="P140" s="187">
        <f t="shared" si="36"/>
        <v>12630</v>
      </c>
      <c r="Q140" s="7"/>
    </row>
    <row r="141" spans="1:17" ht="14.25" customHeight="1" thickBot="1">
      <c r="A141" s="113">
        <v>32</v>
      </c>
      <c r="B141" s="197" t="s">
        <v>8</v>
      </c>
      <c r="C141" s="579"/>
      <c r="D141" s="191">
        <f aca="true" t="shared" si="37" ref="D141:N141">D142+D144</f>
        <v>8742</v>
      </c>
      <c r="E141" s="151">
        <f t="shared" si="37"/>
        <v>0</v>
      </c>
      <c r="F141" s="117">
        <f t="shared" si="37"/>
        <v>0</v>
      </c>
      <c r="G141" s="116">
        <f t="shared" si="37"/>
        <v>0</v>
      </c>
      <c r="H141" s="118">
        <f t="shared" si="37"/>
        <v>8742</v>
      </c>
      <c r="I141" s="118">
        <f t="shared" si="37"/>
        <v>0</v>
      </c>
      <c r="J141" s="118">
        <f t="shared" si="37"/>
        <v>0</v>
      </c>
      <c r="K141" s="118">
        <f t="shared" si="37"/>
        <v>0</v>
      </c>
      <c r="L141" s="118">
        <f t="shared" si="37"/>
        <v>0</v>
      </c>
      <c r="M141" s="118">
        <f t="shared" si="37"/>
        <v>0</v>
      </c>
      <c r="N141" s="116">
        <f t="shared" si="37"/>
        <v>0</v>
      </c>
      <c r="O141" s="115">
        <v>12630</v>
      </c>
      <c r="P141" s="152">
        <v>12630</v>
      </c>
      <c r="Q141" s="7"/>
    </row>
    <row r="142" spans="1:17" s="2" customFormat="1" ht="14.25" customHeight="1">
      <c r="A142" s="104">
        <v>321</v>
      </c>
      <c r="B142" s="198" t="s">
        <v>22</v>
      </c>
      <c r="C142" s="580"/>
      <c r="D142" s="293">
        <f aca="true" t="shared" si="38" ref="D142:N142">SUM(D143:D143)</f>
        <v>664</v>
      </c>
      <c r="E142" s="154">
        <f t="shared" si="38"/>
        <v>0</v>
      </c>
      <c r="F142" s="155">
        <f t="shared" si="38"/>
        <v>0</v>
      </c>
      <c r="G142" s="188">
        <f t="shared" si="38"/>
        <v>0</v>
      </c>
      <c r="H142" s="156">
        <f t="shared" si="38"/>
        <v>664</v>
      </c>
      <c r="I142" s="156">
        <f t="shared" si="38"/>
        <v>0</v>
      </c>
      <c r="J142" s="156">
        <f t="shared" si="38"/>
        <v>0</v>
      </c>
      <c r="K142" s="156">
        <f t="shared" si="38"/>
        <v>0</v>
      </c>
      <c r="L142" s="156">
        <f t="shared" si="38"/>
        <v>0</v>
      </c>
      <c r="M142" s="156">
        <f t="shared" si="38"/>
        <v>0</v>
      </c>
      <c r="N142" s="188">
        <f t="shared" si="38"/>
        <v>0</v>
      </c>
      <c r="O142" s="183"/>
      <c r="P142" s="157"/>
      <c r="Q142" s="446"/>
    </row>
    <row r="143" spans="1:17" ht="14.25" customHeight="1">
      <c r="A143" s="126">
        <v>3213</v>
      </c>
      <c r="B143" s="79" t="s">
        <v>52</v>
      </c>
      <c r="C143" s="577"/>
      <c r="D143" s="280">
        <f>SUM(E143:N143)</f>
        <v>664</v>
      </c>
      <c r="E143" s="323"/>
      <c r="F143" s="145"/>
      <c r="G143" s="144"/>
      <c r="H143" s="146">
        <v>664</v>
      </c>
      <c r="I143" s="146"/>
      <c r="J143" s="146"/>
      <c r="K143" s="146"/>
      <c r="L143" s="146"/>
      <c r="M143" s="146"/>
      <c r="N143" s="144"/>
      <c r="O143" s="147"/>
      <c r="P143" s="148"/>
      <c r="Q143" s="7"/>
    </row>
    <row r="144" spans="1:17" s="2" customFormat="1" ht="14.25" customHeight="1">
      <c r="A144" s="149">
        <v>322</v>
      </c>
      <c r="B144" s="251" t="s">
        <v>25</v>
      </c>
      <c r="C144" s="584"/>
      <c r="D144" s="287">
        <f aca="true" t="shared" si="39" ref="D144:P144">D145+D146</f>
        <v>8078</v>
      </c>
      <c r="E144" s="308">
        <f t="shared" si="39"/>
        <v>0</v>
      </c>
      <c r="F144" s="160">
        <f t="shared" si="39"/>
        <v>0</v>
      </c>
      <c r="G144" s="159">
        <f t="shared" si="39"/>
        <v>0</v>
      </c>
      <c r="H144" s="161">
        <f t="shared" si="39"/>
        <v>8078</v>
      </c>
      <c r="I144" s="161">
        <f t="shared" si="39"/>
        <v>0</v>
      </c>
      <c r="J144" s="161">
        <f t="shared" si="39"/>
        <v>0</v>
      </c>
      <c r="K144" s="161">
        <f t="shared" si="39"/>
        <v>0</v>
      </c>
      <c r="L144" s="161">
        <f t="shared" si="39"/>
        <v>0</v>
      </c>
      <c r="M144" s="161">
        <f t="shared" si="39"/>
        <v>0</v>
      </c>
      <c r="N144" s="159">
        <f t="shared" si="39"/>
        <v>0</v>
      </c>
      <c r="O144" s="158">
        <f t="shared" si="39"/>
        <v>0</v>
      </c>
      <c r="P144" s="162">
        <f t="shared" si="39"/>
        <v>0</v>
      </c>
      <c r="Q144" s="446"/>
    </row>
    <row r="145" spans="1:17" ht="14.25" customHeight="1">
      <c r="A145" s="23">
        <v>3221</v>
      </c>
      <c r="B145" s="253" t="s">
        <v>54</v>
      </c>
      <c r="C145" s="577"/>
      <c r="D145" s="280">
        <f>SUM(E145:N145)</f>
        <v>8078</v>
      </c>
      <c r="E145" s="309"/>
      <c r="F145" s="164"/>
      <c r="G145" s="163"/>
      <c r="H145" s="153">
        <v>8078</v>
      </c>
      <c r="I145" s="153"/>
      <c r="J145" s="153"/>
      <c r="K145" s="153"/>
      <c r="L145" s="153"/>
      <c r="M145" s="153"/>
      <c r="N145" s="163"/>
      <c r="O145" s="165"/>
      <c r="P145" s="166"/>
      <c r="Q145" s="7"/>
    </row>
    <row r="146" spans="1:17" ht="14.25" customHeight="1" thickBot="1">
      <c r="A146" s="77">
        <v>3225</v>
      </c>
      <c r="B146" s="194" t="s">
        <v>92</v>
      </c>
      <c r="C146" s="575"/>
      <c r="D146" s="280">
        <f>SUM(E146:N146)</f>
        <v>0</v>
      </c>
      <c r="E146" s="206"/>
      <c r="F146" s="89"/>
      <c r="G146" s="88"/>
      <c r="H146" s="90"/>
      <c r="I146" s="90"/>
      <c r="J146" s="90"/>
      <c r="K146" s="90"/>
      <c r="L146" s="90"/>
      <c r="M146" s="90"/>
      <c r="N146" s="88"/>
      <c r="O146" s="123"/>
      <c r="P146" s="127"/>
      <c r="Q146" s="7"/>
    </row>
    <row r="147" spans="1:17" ht="14.25" customHeight="1" thickBot="1">
      <c r="A147" s="415"/>
      <c r="B147" s="416" t="s">
        <v>40</v>
      </c>
      <c r="C147" s="394"/>
      <c r="D147" s="396">
        <f aca="true" t="shared" si="40" ref="D147:P147">D140</f>
        <v>8742</v>
      </c>
      <c r="E147" s="397">
        <f t="shared" si="40"/>
        <v>0</v>
      </c>
      <c r="F147" s="391">
        <f t="shared" si="40"/>
        <v>0</v>
      </c>
      <c r="G147" s="384">
        <f t="shared" si="40"/>
        <v>0</v>
      </c>
      <c r="H147" s="392">
        <f t="shared" si="40"/>
        <v>8742</v>
      </c>
      <c r="I147" s="392">
        <f t="shared" si="40"/>
        <v>0</v>
      </c>
      <c r="J147" s="392">
        <f t="shared" si="40"/>
        <v>0</v>
      </c>
      <c r="K147" s="392">
        <f t="shared" si="40"/>
        <v>0</v>
      </c>
      <c r="L147" s="392">
        <f t="shared" si="40"/>
        <v>0</v>
      </c>
      <c r="M147" s="392">
        <f t="shared" si="40"/>
        <v>0</v>
      </c>
      <c r="N147" s="384">
        <f t="shared" si="40"/>
        <v>0</v>
      </c>
      <c r="O147" s="398">
        <f t="shared" si="40"/>
        <v>12630</v>
      </c>
      <c r="P147" s="393">
        <f t="shared" si="40"/>
        <v>12630</v>
      </c>
      <c r="Q147" s="7"/>
    </row>
    <row r="148" spans="1:17" ht="11.25" customHeight="1" thickBot="1">
      <c r="A148" s="35"/>
      <c r="B148" s="252"/>
      <c r="C148" s="252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7"/>
      <c r="Q148" s="7"/>
    </row>
    <row r="149" spans="1:17" ht="14.25" customHeight="1" thickBot="1">
      <c r="A149" s="382" t="s">
        <v>45</v>
      </c>
      <c r="B149" s="394"/>
      <c r="C149" s="394"/>
      <c r="D149" s="384"/>
      <c r="E149" s="385"/>
      <c r="F149" s="386"/>
      <c r="G149" s="387"/>
      <c r="H149" s="388"/>
      <c r="I149" s="388"/>
      <c r="J149" s="388"/>
      <c r="K149" s="388"/>
      <c r="L149" s="388"/>
      <c r="M149" s="388"/>
      <c r="N149" s="387"/>
      <c r="O149" s="389"/>
      <c r="P149" s="390"/>
      <c r="Q149" s="7"/>
    </row>
    <row r="150" spans="1:17" ht="14.25" customHeight="1" thickBot="1">
      <c r="A150" s="215" t="s">
        <v>69</v>
      </c>
      <c r="B150" s="250" t="s">
        <v>70</v>
      </c>
      <c r="C150" s="556"/>
      <c r="D150" s="216"/>
      <c r="E150" s="301"/>
      <c r="F150" s="302"/>
      <c r="G150" s="216"/>
      <c r="H150" s="217"/>
      <c r="I150" s="217"/>
      <c r="J150" s="217"/>
      <c r="K150" s="217"/>
      <c r="L150" s="217"/>
      <c r="M150" s="217"/>
      <c r="N150" s="216"/>
      <c r="O150" s="257"/>
      <c r="P150" s="350"/>
      <c r="Q150" s="7"/>
    </row>
    <row r="151" spans="1:17" ht="14.25" customHeight="1" thickBot="1">
      <c r="A151" s="110">
        <v>3</v>
      </c>
      <c r="B151" s="185" t="s">
        <v>11</v>
      </c>
      <c r="C151" s="581"/>
      <c r="D151" s="286">
        <f>D152</f>
        <v>36339</v>
      </c>
      <c r="E151" s="205">
        <f aca="true" t="shared" si="41" ref="E151:P153">E152</f>
        <v>36339</v>
      </c>
      <c r="F151" s="190">
        <f t="shared" si="41"/>
        <v>0</v>
      </c>
      <c r="G151" s="330">
        <f t="shared" si="41"/>
        <v>0</v>
      </c>
      <c r="H151" s="186">
        <f t="shared" si="41"/>
        <v>0</v>
      </c>
      <c r="I151" s="186">
        <f t="shared" si="41"/>
        <v>0</v>
      </c>
      <c r="J151" s="186">
        <f t="shared" si="41"/>
        <v>0</v>
      </c>
      <c r="K151" s="186">
        <f t="shared" si="41"/>
        <v>0</v>
      </c>
      <c r="L151" s="186">
        <f t="shared" si="41"/>
        <v>0</v>
      </c>
      <c r="M151" s="186">
        <f t="shared" si="41"/>
        <v>0</v>
      </c>
      <c r="N151" s="330">
        <f t="shared" si="41"/>
        <v>0</v>
      </c>
      <c r="O151" s="184">
        <f t="shared" si="41"/>
        <v>28371</v>
      </c>
      <c r="P151" s="187">
        <f t="shared" si="41"/>
        <v>20837</v>
      </c>
      <c r="Q151" s="7"/>
    </row>
    <row r="152" spans="1:17" ht="14.25" customHeight="1" thickBot="1">
      <c r="A152" s="113">
        <v>34</v>
      </c>
      <c r="B152" s="197" t="s">
        <v>10</v>
      </c>
      <c r="C152" s="579"/>
      <c r="D152" s="191">
        <f>D153</f>
        <v>36339</v>
      </c>
      <c r="E152" s="151">
        <f t="shared" si="41"/>
        <v>36339</v>
      </c>
      <c r="F152" s="117">
        <f t="shared" si="41"/>
        <v>0</v>
      </c>
      <c r="G152" s="116">
        <f t="shared" si="41"/>
        <v>0</v>
      </c>
      <c r="H152" s="118">
        <f t="shared" si="41"/>
        <v>0</v>
      </c>
      <c r="I152" s="118">
        <f t="shared" si="41"/>
        <v>0</v>
      </c>
      <c r="J152" s="118">
        <f t="shared" si="41"/>
        <v>0</v>
      </c>
      <c r="K152" s="118">
        <f t="shared" si="41"/>
        <v>0</v>
      </c>
      <c r="L152" s="118">
        <f t="shared" si="41"/>
        <v>0</v>
      </c>
      <c r="M152" s="118">
        <f t="shared" si="41"/>
        <v>0</v>
      </c>
      <c r="N152" s="116">
        <f t="shared" si="41"/>
        <v>0</v>
      </c>
      <c r="O152" s="115">
        <v>28371</v>
      </c>
      <c r="P152" s="152">
        <v>20837</v>
      </c>
      <c r="Q152" s="7"/>
    </row>
    <row r="153" spans="1:17" s="2" customFormat="1" ht="30" customHeight="1">
      <c r="A153" s="104">
        <v>342</v>
      </c>
      <c r="B153" s="198" t="s">
        <v>41</v>
      </c>
      <c r="C153" s="580"/>
      <c r="D153" s="279">
        <f>D154</f>
        <v>36339</v>
      </c>
      <c r="E153" s="119">
        <f t="shared" si="41"/>
        <v>36339</v>
      </c>
      <c r="F153" s="108">
        <f t="shared" si="41"/>
        <v>0</v>
      </c>
      <c r="G153" s="107">
        <f t="shared" si="41"/>
        <v>0</v>
      </c>
      <c r="H153" s="109">
        <f t="shared" si="41"/>
        <v>0</v>
      </c>
      <c r="I153" s="109">
        <f t="shared" si="41"/>
        <v>0</v>
      </c>
      <c r="J153" s="109">
        <f t="shared" si="41"/>
        <v>0</v>
      </c>
      <c r="K153" s="109">
        <f t="shared" si="41"/>
        <v>0</v>
      </c>
      <c r="L153" s="109">
        <f t="shared" si="41"/>
        <v>0</v>
      </c>
      <c r="M153" s="109">
        <f t="shared" si="41"/>
        <v>0</v>
      </c>
      <c r="N153" s="107">
        <f t="shared" si="41"/>
        <v>0</v>
      </c>
      <c r="O153" s="106">
        <f t="shared" si="41"/>
        <v>0</v>
      </c>
      <c r="P153" s="120">
        <f t="shared" si="41"/>
        <v>0</v>
      </c>
      <c r="Q153" s="446"/>
    </row>
    <row r="154" spans="1:17" ht="44.25" customHeight="1" thickBot="1">
      <c r="A154" s="192">
        <v>3423</v>
      </c>
      <c r="B154" s="194" t="s">
        <v>67</v>
      </c>
      <c r="C154" s="575"/>
      <c r="D154" s="280">
        <f>SUM(E154:N154)</f>
        <v>36339</v>
      </c>
      <c r="E154" s="326">
        <v>36339</v>
      </c>
      <c r="F154" s="327"/>
      <c r="G154" s="337"/>
      <c r="H154" s="193"/>
      <c r="I154" s="193"/>
      <c r="J154" s="193"/>
      <c r="K154" s="193"/>
      <c r="L154" s="193"/>
      <c r="M154" s="193"/>
      <c r="N154" s="337"/>
      <c r="O154" s="195"/>
      <c r="P154" s="362"/>
      <c r="Q154" s="7"/>
    </row>
    <row r="155" spans="1:17" s="2" customFormat="1" ht="32.25" customHeight="1" thickBot="1">
      <c r="A155" s="113">
        <v>5</v>
      </c>
      <c r="B155" s="197" t="s">
        <v>42</v>
      </c>
      <c r="C155" s="579"/>
      <c r="D155" s="191">
        <f>D156</f>
        <v>245443</v>
      </c>
      <c r="E155" s="151">
        <f aca="true" t="shared" si="42" ref="E155:P157">E156</f>
        <v>245443</v>
      </c>
      <c r="F155" s="117">
        <f t="shared" si="42"/>
        <v>0</v>
      </c>
      <c r="G155" s="116">
        <f t="shared" si="42"/>
        <v>0</v>
      </c>
      <c r="H155" s="118">
        <f t="shared" si="42"/>
        <v>0</v>
      </c>
      <c r="I155" s="118">
        <f t="shared" si="42"/>
        <v>0</v>
      </c>
      <c r="J155" s="118">
        <f t="shared" si="42"/>
        <v>0</v>
      </c>
      <c r="K155" s="118">
        <f t="shared" si="42"/>
        <v>0</v>
      </c>
      <c r="L155" s="118">
        <f t="shared" si="42"/>
        <v>0</v>
      </c>
      <c r="M155" s="118">
        <f t="shared" si="42"/>
        <v>0</v>
      </c>
      <c r="N155" s="116">
        <f t="shared" si="42"/>
        <v>0</v>
      </c>
      <c r="O155" s="115">
        <f t="shared" si="42"/>
        <v>245443</v>
      </c>
      <c r="P155" s="152">
        <f t="shared" si="42"/>
        <v>245443</v>
      </c>
      <c r="Q155" s="446"/>
    </row>
    <row r="156" spans="1:17" ht="31.5" customHeight="1" thickBot="1">
      <c r="A156" s="110">
        <v>54</v>
      </c>
      <c r="B156" s="185" t="s">
        <v>43</v>
      </c>
      <c r="C156" s="581"/>
      <c r="D156" s="191">
        <f>D157</f>
        <v>245443</v>
      </c>
      <c r="E156" s="151">
        <f t="shared" si="42"/>
        <v>245443</v>
      </c>
      <c r="F156" s="117">
        <f t="shared" si="42"/>
        <v>0</v>
      </c>
      <c r="G156" s="116">
        <f t="shared" si="42"/>
        <v>0</v>
      </c>
      <c r="H156" s="118">
        <f t="shared" si="42"/>
        <v>0</v>
      </c>
      <c r="I156" s="118">
        <f t="shared" si="42"/>
        <v>0</v>
      </c>
      <c r="J156" s="118">
        <f t="shared" si="42"/>
        <v>0</v>
      </c>
      <c r="K156" s="118">
        <f t="shared" si="42"/>
        <v>0</v>
      </c>
      <c r="L156" s="118">
        <f t="shared" si="42"/>
        <v>0</v>
      </c>
      <c r="M156" s="118">
        <f t="shared" si="42"/>
        <v>0</v>
      </c>
      <c r="N156" s="116">
        <f t="shared" si="42"/>
        <v>0</v>
      </c>
      <c r="O156" s="115">
        <v>245443</v>
      </c>
      <c r="P156" s="152">
        <v>245443</v>
      </c>
      <c r="Q156" s="7"/>
    </row>
    <row r="157" spans="1:17" s="2" customFormat="1" ht="58.5" customHeight="1" thickBot="1">
      <c r="A157" s="104">
        <v>544</v>
      </c>
      <c r="B157" s="198" t="s">
        <v>44</v>
      </c>
      <c r="C157" s="585"/>
      <c r="D157" s="271">
        <f>D158</f>
        <v>245443</v>
      </c>
      <c r="E157" s="267">
        <f t="shared" si="42"/>
        <v>245443</v>
      </c>
      <c r="F157" s="268">
        <f t="shared" si="42"/>
        <v>0</v>
      </c>
      <c r="G157" s="272">
        <f t="shared" si="42"/>
        <v>0</v>
      </c>
      <c r="H157" s="269">
        <f t="shared" si="42"/>
        <v>0</v>
      </c>
      <c r="I157" s="269">
        <f t="shared" si="42"/>
        <v>0</v>
      </c>
      <c r="J157" s="269">
        <f t="shared" si="42"/>
        <v>0</v>
      </c>
      <c r="K157" s="269">
        <f t="shared" si="42"/>
        <v>0</v>
      </c>
      <c r="L157" s="269">
        <f t="shared" si="42"/>
        <v>0</v>
      </c>
      <c r="M157" s="269">
        <f t="shared" si="42"/>
        <v>0</v>
      </c>
      <c r="N157" s="272">
        <f t="shared" si="42"/>
        <v>0</v>
      </c>
      <c r="O157" s="199">
        <f t="shared" si="42"/>
        <v>0</v>
      </c>
      <c r="P157" s="270">
        <f t="shared" si="42"/>
        <v>0</v>
      </c>
      <c r="Q157" s="446"/>
    </row>
    <row r="158" spans="1:17" ht="42" customHeight="1" thickBot="1">
      <c r="A158" s="196">
        <v>5443</v>
      </c>
      <c r="B158" s="92" t="s">
        <v>68</v>
      </c>
      <c r="C158" s="577"/>
      <c r="D158" s="280">
        <f>SUM(E158:N158)</f>
        <v>245443</v>
      </c>
      <c r="E158" s="201">
        <v>245443</v>
      </c>
      <c r="F158" s="202"/>
      <c r="G158" s="338"/>
      <c r="H158" s="177"/>
      <c r="I158" s="177"/>
      <c r="J158" s="177"/>
      <c r="K158" s="177"/>
      <c r="L158" s="177"/>
      <c r="M158" s="177"/>
      <c r="N158" s="338"/>
      <c r="O158" s="203"/>
      <c r="P158" s="204"/>
      <c r="Q158" s="7"/>
    </row>
    <row r="159" spans="1:17" ht="17.25" customHeight="1" thickBot="1">
      <c r="A159" s="215" t="s">
        <v>69</v>
      </c>
      <c r="B159" s="250" t="s">
        <v>90</v>
      </c>
      <c r="C159" s="556"/>
      <c r="D159" s="216"/>
      <c r="E159" s="301"/>
      <c r="F159" s="302"/>
      <c r="G159" s="216"/>
      <c r="H159" s="217"/>
      <c r="I159" s="217"/>
      <c r="J159" s="217"/>
      <c r="K159" s="217"/>
      <c r="L159" s="217"/>
      <c r="M159" s="217"/>
      <c r="N159" s="216"/>
      <c r="O159" s="257"/>
      <c r="P159" s="350"/>
      <c r="Q159" s="7"/>
    </row>
    <row r="160" spans="1:17" ht="17.25" customHeight="1" thickBot="1">
      <c r="A160" s="113">
        <v>3</v>
      </c>
      <c r="B160" s="197" t="s">
        <v>11</v>
      </c>
      <c r="C160" s="579"/>
      <c r="D160" s="191"/>
      <c r="E160" s="151"/>
      <c r="F160" s="117"/>
      <c r="G160" s="116"/>
      <c r="H160" s="118"/>
      <c r="I160" s="118"/>
      <c r="J160" s="118"/>
      <c r="K160" s="118"/>
      <c r="L160" s="118"/>
      <c r="M160" s="118"/>
      <c r="N160" s="116"/>
      <c r="O160" s="115"/>
      <c r="P160" s="152"/>
      <c r="Q160" s="7"/>
    </row>
    <row r="161" spans="1:17" ht="17.25" customHeight="1" thickBot="1">
      <c r="A161" s="113">
        <v>34</v>
      </c>
      <c r="B161" s="197" t="s">
        <v>10</v>
      </c>
      <c r="C161" s="579"/>
      <c r="D161" s="191"/>
      <c r="E161" s="151"/>
      <c r="F161" s="117"/>
      <c r="G161" s="116"/>
      <c r="H161" s="118"/>
      <c r="I161" s="118"/>
      <c r="J161" s="118"/>
      <c r="K161" s="118"/>
      <c r="L161" s="118"/>
      <c r="M161" s="118"/>
      <c r="N161" s="116"/>
      <c r="O161" s="115"/>
      <c r="P161" s="152"/>
      <c r="Q161" s="7"/>
    </row>
    <row r="162" spans="1:17" ht="33.75" customHeight="1" thickBot="1">
      <c r="A162" s="456">
        <v>342</v>
      </c>
      <c r="B162" s="457" t="s">
        <v>41</v>
      </c>
      <c r="C162" s="586"/>
      <c r="D162" s="458"/>
      <c r="E162" s="459"/>
      <c r="F162" s="460"/>
      <c r="G162" s="461"/>
      <c r="H162" s="462"/>
      <c r="I162" s="462"/>
      <c r="J162" s="462"/>
      <c r="K162" s="462"/>
      <c r="L162" s="462"/>
      <c r="M162" s="462"/>
      <c r="N162" s="461"/>
      <c r="O162" s="463"/>
      <c r="P162" s="464"/>
      <c r="Q162" s="7"/>
    </row>
    <row r="163" spans="1:17" ht="45" customHeight="1" thickBot="1">
      <c r="A163" s="196">
        <v>3423</v>
      </c>
      <c r="B163" s="554" t="s">
        <v>67</v>
      </c>
      <c r="C163" s="587"/>
      <c r="D163" s="280"/>
      <c r="E163" s="201"/>
      <c r="F163" s="202"/>
      <c r="G163" s="338"/>
      <c r="H163" s="177"/>
      <c r="I163" s="177"/>
      <c r="J163" s="177"/>
      <c r="K163" s="177"/>
      <c r="L163" s="177"/>
      <c r="M163" s="177"/>
      <c r="N163" s="338"/>
      <c r="O163" s="203"/>
      <c r="P163" s="204"/>
      <c r="Q163" s="7"/>
    </row>
    <row r="164" spans="1:17" ht="33.75" customHeight="1" thickBot="1">
      <c r="A164" s="113">
        <v>5</v>
      </c>
      <c r="B164" s="197" t="s">
        <v>42</v>
      </c>
      <c r="C164" s="579"/>
      <c r="D164" s="191">
        <f>D165</f>
        <v>0</v>
      </c>
      <c r="E164" s="151">
        <f>E165</f>
        <v>0</v>
      </c>
      <c r="F164" s="117"/>
      <c r="G164" s="116"/>
      <c r="H164" s="118"/>
      <c r="I164" s="118"/>
      <c r="J164" s="118"/>
      <c r="K164" s="118"/>
      <c r="L164" s="118"/>
      <c r="M164" s="118"/>
      <c r="N164" s="116"/>
      <c r="O164" s="115"/>
      <c r="P164" s="152"/>
      <c r="Q164" s="7"/>
    </row>
    <row r="165" spans="1:17" ht="42" customHeight="1" thickBot="1">
      <c r="A165" s="113">
        <v>54</v>
      </c>
      <c r="B165" s="197" t="s">
        <v>43</v>
      </c>
      <c r="C165" s="579"/>
      <c r="D165" s="191">
        <f>D166</f>
        <v>0</v>
      </c>
      <c r="E165" s="151">
        <f>E166</f>
        <v>0</v>
      </c>
      <c r="F165" s="117">
        <f aca="true" t="shared" si="43" ref="E165:P166">F166</f>
        <v>0</v>
      </c>
      <c r="G165" s="116">
        <f t="shared" si="43"/>
        <v>0</v>
      </c>
      <c r="H165" s="118">
        <f t="shared" si="43"/>
        <v>0</v>
      </c>
      <c r="I165" s="118">
        <f t="shared" si="43"/>
        <v>0</v>
      </c>
      <c r="J165" s="118">
        <f t="shared" si="43"/>
        <v>0</v>
      </c>
      <c r="K165" s="118">
        <f t="shared" si="43"/>
        <v>0</v>
      </c>
      <c r="L165" s="118">
        <f t="shared" si="43"/>
        <v>0</v>
      </c>
      <c r="M165" s="118">
        <f t="shared" si="43"/>
        <v>0</v>
      </c>
      <c r="N165" s="116">
        <f t="shared" si="43"/>
        <v>0</v>
      </c>
      <c r="O165" s="115"/>
      <c r="P165" s="152">
        <f t="shared" si="43"/>
        <v>0</v>
      </c>
      <c r="Q165" s="7"/>
    </row>
    <row r="166" spans="1:17" ht="45" customHeight="1" thickBot="1">
      <c r="A166" s="456">
        <v>544</v>
      </c>
      <c r="B166" s="457" t="s">
        <v>44</v>
      </c>
      <c r="C166" s="586"/>
      <c r="D166" s="458">
        <f>D167</f>
        <v>0</v>
      </c>
      <c r="E166" s="459">
        <f t="shared" si="43"/>
        <v>0</v>
      </c>
      <c r="F166" s="460">
        <f t="shared" si="43"/>
        <v>0</v>
      </c>
      <c r="G166" s="461">
        <f t="shared" si="43"/>
        <v>0</v>
      </c>
      <c r="H166" s="462">
        <f t="shared" si="43"/>
        <v>0</v>
      </c>
      <c r="I166" s="462">
        <f t="shared" si="43"/>
        <v>0</v>
      </c>
      <c r="J166" s="462">
        <f t="shared" si="43"/>
        <v>0</v>
      </c>
      <c r="K166" s="462">
        <f t="shared" si="43"/>
        <v>0</v>
      </c>
      <c r="L166" s="462">
        <f t="shared" si="43"/>
        <v>0</v>
      </c>
      <c r="M166" s="462">
        <f t="shared" si="43"/>
        <v>0</v>
      </c>
      <c r="N166" s="461">
        <f t="shared" si="43"/>
        <v>0</v>
      </c>
      <c r="O166" s="463">
        <f t="shared" si="43"/>
        <v>0</v>
      </c>
      <c r="P166" s="464">
        <f t="shared" si="43"/>
        <v>0</v>
      </c>
      <c r="Q166" s="7"/>
    </row>
    <row r="167" spans="1:17" ht="43.5" customHeight="1" thickBot="1">
      <c r="A167" s="196">
        <v>5443</v>
      </c>
      <c r="B167" s="92" t="s">
        <v>68</v>
      </c>
      <c r="C167" s="577"/>
      <c r="D167" s="280">
        <f>SUM(E167:N167)</f>
        <v>0</v>
      </c>
      <c r="E167" s="201"/>
      <c r="F167" s="202"/>
      <c r="G167" s="338"/>
      <c r="H167" s="177"/>
      <c r="I167" s="177"/>
      <c r="J167" s="177"/>
      <c r="K167" s="177"/>
      <c r="L167" s="177"/>
      <c r="M167" s="177"/>
      <c r="N167" s="338"/>
      <c r="O167" s="203"/>
      <c r="P167" s="204"/>
      <c r="Q167" s="7"/>
    </row>
    <row r="168" spans="1:17" ht="14.25" customHeight="1" thickBot="1">
      <c r="A168" s="382"/>
      <c r="B168" s="395" t="s">
        <v>89</v>
      </c>
      <c r="C168" s="394"/>
      <c r="D168" s="396">
        <f aca="true" t="shared" si="44" ref="D168:P168">D151+D155+D165</f>
        <v>281782</v>
      </c>
      <c r="E168" s="396">
        <f t="shared" si="44"/>
        <v>281782</v>
      </c>
      <c r="F168" s="391">
        <f t="shared" si="44"/>
        <v>0</v>
      </c>
      <c r="G168" s="384">
        <f t="shared" si="44"/>
        <v>0</v>
      </c>
      <c r="H168" s="392">
        <f t="shared" si="44"/>
        <v>0</v>
      </c>
      <c r="I168" s="392">
        <f t="shared" si="44"/>
        <v>0</v>
      </c>
      <c r="J168" s="392">
        <f t="shared" si="44"/>
        <v>0</v>
      </c>
      <c r="K168" s="392">
        <f t="shared" si="44"/>
        <v>0</v>
      </c>
      <c r="L168" s="392">
        <f t="shared" si="44"/>
        <v>0</v>
      </c>
      <c r="M168" s="392">
        <f t="shared" si="44"/>
        <v>0</v>
      </c>
      <c r="N168" s="384">
        <f t="shared" si="44"/>
        <v>0</v>
      </c>
      <c r="O168" s="396">
        <f>O151+O155+O165+O161</f>
        <v>273814</v>
      </c>
      <c r="P168" s="393">
        <f t="shared" si="44"/>
        <v>266280</v>
      </c>
      <c r="Q168" s="7"/>
    </row>
    <row r="169" spans="1:17" ht="9" customHeight="1" thickBot="1">
      <c r="A169" s="93"/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25"/>
      <c r="P169" s="26"/>
      <c r="Q169" s="7"/>
    </row>
    <row r="170" spans="1:17" ht="14.25" customHeight="1" thickBot="1">
      <c r="A170" s="382" t="s">
        <v>82</v>
      </c>
      <c r="B170" s="394"/>
      <c r="C170" s="394"/>
      <c r="D170" s="384"/>
      <c r="E170" s="385"/>
      <c r="F170" s="386"/>
      <c r="G170" s="387"/>
      <c r="H170" s="388"/>
      <c r="I170" s="388"/>
      <c r="J170" s="388"/>
      <c r="K170" s="388"/>
      <c r="L170" s="388"/>
      <c r="M170" s="388"/>
      <c r="N170" s="387"/>
      <c r="O170" s="389"/>
      <c r="P170" s="390"/>
      <c r="Q170" s="7"/>
    </row>
    <row r="171" spans="1:17" ht="14.25" customHeight="1" thickBot="1">
      <c r="A171" s="552" t="s">
        <v>69</v>
      </c>
      <c r="B171" s="553" t="s">
        <v>70</v>
      </c>
      <c r="C171" s="553"/>
      <c r="D171" s="257"/>
      <c r="E171" s="301"/>
      <c r="F171" s="302"/>
      <c r="G171" s="216"/>
      <c r="H171" s="217"/>
      <c r="I171" s="217"/>
      <c r="J171" s="217"/>
      <c r="K171" s="217"/>
      <c r="L171" s="217"/>
      <c r="M171" s="217"/>
      <c r="N171" s="216"/>
      <c r="O171" s="257"/>
      <c r="P171" s="350"/>
      <c r="Q171" s="7"/>
    </row>
    <row r="172" spans="1:17" ht="14.25" customHeight="1" thickBot="1">
      <c r="A172" s="110">
        <v>4</v>
      </c>
      <c r="B172" s="185" t="s">
        <v>12</v>
      </c>
      <c r="C172" s="581"/>
      <c r="D172" s="189">
        <f>D173</f>
        <v>0</v>
      </c>
      <c r="E172" s="200">
        <f>E173</f>
        <v>0</v>
      </c>
      <c r="F172" s="179"/>
      <c r="G172" s="178"/>
      <c r="H172" s="180"/>
      <c r="I172" s="180"/>
      <c r="J172" s="180"/>
      <c r="K172" s="180"/>
      <c r="L172" s="180"/>
      <c r="M172" s="180"/>
      <c r="N172" s="178"/>
      <c r="O172" s="181"/>
      <c r="P172" s="182"/>
      <c r="Q172" s="7"/>
    </row>
    <row r="173" spans="1:17" ht="14.25" customHeight="1" thickBot="1">
      <c r="A173" s="113">
        <v>42</v>
      </c>
      <c r="B173" s="197" t="s">
        <v>83</v>
      </c>
      <c r="C173" s="579"/>
      <c r="D173" s="191">
        <f>D177</f>
        <v>0</v>
      </c>
      <c r="E173" s="151">
        <f>E177</f>
        <v>0</v>
      </c>
      <c r="F173" s="117"/>
      <c r="G173" s="116"/>
      <c r="H173" s="118"/>
      <c r="I173" s="118"/>
      <c r="J173" s="118"/>
      <c r="K173" s="118"/>
      <c r="L173" s="118"/>
      <c r="M173" s="118"/>
      <c r="N173" s="116"/>
      <c r="O173" s="115"/>
      <c r="P173" s="152"/>
      <c r="Q173" s="7"/>
    </row>
    <row r="174" spans="1:17" ht="14.25" customHeight="1" thickBot="1">
      <c r="A174" s="591">
        <v>4221</v>
      </c>
      <c r="B174" s="592" t="s">
        <v>123</v>
      </c>
      <c r="C174" s="579"/>
      <c r="D174" s="191">
        <v>1000</v>
      </c>
      <c r="E174" s="594">
        <v>1000</v>
      </c>
      <c r="F174" s="117"/>
      <c r="G174" s="116"/>
      <c r="H174" s="118"/>
      <c r="I174" s="118"/>
      <c r="J174" s="118"/>
      <c r="K174" s="118"/>
      <c r="L174" s="118"/>
      <c r="M174" s="118"/>
      <c r="N174" s="116"/>
      <c r="O174" s="115"/>
      <c r="P174" s="152"/>
      <c r="Q174" s="7"/>
    </row>
    <row r="175" spans="1:17" ht="14.25" customHeight="1" thickBot="1">
      <c r="A175" s="591">
        <v>4223</v>
      </c>
      <c r="B175" s="593" t="s">
        <v>124</v>
      </c>
      <c r="C175" s="579"/>
      <c r="D175" s="191">
        <v>5500</v>
      </c>
      <c r="E175" s="594">
        <v>5500</v>
      </c>
      <c r="F175" s="117"/>
      <c r="G175" s="116"/>
      <c r="H175" s="118"/>
      <c r="I175" s="118"/>
      <c r="J175" s="118"/>
      <c r="K175" s="118"/>
      <c r="L175" s="118"/>
      <c r="M175" s="118"/>
      <c r="N175" s="116"/>
      <c r="O175" s="115"/>
      <c r="P175" s="152"/>
      <c r="Q175" s="7"/>
    </row>
    <row r="176" spans="1:17" ht="14.25" customHeight="1" thickBot="1">
      <c r="A176" s="591">
        <v>4227</v>
      </c>
      <c r="B176" s="593" t="s">
        <v>85</v>
      </c>
      <c r="C176" s="579"/>
      <c r="D176" s="191">
        <v>60000</v>
      </c>
      <c r="E176" s="594">
        <v>60000</v>
      </c>
      <c r="F176" s="117"/>
      <c r="G176" s="116"/>
      <c r="H176" s="118"/>
      <c r="I176" s="118"/>
      <c r="J176" s="118"/>
      <c r="K176" s="118"/>
      <c r="L176" s="118"/>
      <c r="M176" s="118"/>
      <c r="N176" s="116"/>
      <c r="O176" s="115"/>
      <c r="P176" s="152"/>
      <c r="Q176" s="7"/>
    </row>
    <row r="177" spans="1:17" ht="14.25" customHeight="1" thickBot="1">
      <c r="A177" s="245">
        <v>423</v>
      </c>
      <c r="B177" s="255" t="s">
        <v>114</v>
      </c>
      <c r="C177" s="582"/>
      <c r="D177" s="239">
        <f>D178</f>
        <v>0</v>
      </c>
      <c r="E177" s="240">
        <f>E178</f>
        <v>0</v>
      </c>
      <c r="F177" s="241"/>
      <c r="G177" s="243"/>
      <c r="H177" s="242"/>
      <c r="I177" s="242"/>
      <c r="J177" s="242"/>
      <c r="K177" s="242"/>
      <c r="L177" s="242"/>
      <c r="M177" s="242"/>
      <c r="N177" s="243"/>
      <c r="O177" s="348"/>
      <c r="P177" s="244"/>
      <c r="Q177" s="7"/>
    </row>
    <row r="178" spans="1:17" ht="14.25" customHeight="1" thickBot="1">
      <c r="A178" s="33">
        <v>4231</v>
      </c>
      <c r="B178" s="254" t="s">
        <v>113</v>
      </c>
      <c r="C178" s="94"/>
      <c r="D178" s="96">
        <f>SUM(E178:N178)</f>
        <v>0</v>
      </c>
      <c r="E178" s="212"/>
      <c r="F178" s="213"/>
      <c r="G178" s="95"/>
      <c r="H178" s="211"/>
      <c r="I178" s="211"/>
      <c r="J178" s="177"/>
      <c r="K178" s="177"/>
      <c r="L178" s="177"/>
      <c r="M178" s="177"/>
      <c r="N178" s="338"/>
      <c r="O178" s="203"/>
      <c r="P178" s="204"/>
      <c r="Q178" s="7"/>
    </row>
    <row r="179" spans="1:17" ht="25.5" customHeight="1" thickBot="1">
      <c r="A179" s="215" t="s">
        <v>69</v>
      </c>
      <c r="B179" s="500" t="s">
        <v>71</v>
      </c>
      <c r="C179" s="556"/>
      <c r="D179" s="257"/>
      <c r="E179" s="301"/>
      <c r="F179" s="302"/>
      <c r="G179" s="216"/>
      <c r="H179" s="217"/>
      <c r="I179" s="217"/>
      <c r="J179" s="217"/>
      <c r="K179" s="217"/>
      <c r="L179" s="217"/>
      <c r="M179" s="217"/>
      <c r="N179" s="216"/>
      <c r="O179" s="257"/>
      <c r="P179" s="350"/>
      <c r="Q179" s="7"/>
    </row>
    <row r="180" spans="1:17" ht="14.25" customHeight="1" thickBot="1">
      <c r="A180" s="110">
        <v>4</v>
      </c>
      <c r="B180" s="185" t="s">
        <v>12</v>
      </c>
      <c r="C180" s="581"/>
      <c r="D180" s="189">
        <f>D181</f>
        <v>100</v>
      </c>
      <c r="E180" s="200">
        <f>E181</f>
        <v>0</v>
      </c>
      <c r="F180" s="179">
        <f aca="true" t="shared" si="45" ref="E180:P181">F181</f>
        <v>0</v>
      </c>
      <c r="G180" s="178">
        <f t="shared" si="45"/>
        <v>0</v>
      </c>
      <c r="H180" s="180">
        <f t="shared" si="45"/>
        <v>0</v>
      </c>
      <c r="I180" s="180">
        <f t="shared" si="45"/>
        <v>100</v>
      </c>
      <c r="J180" s="180">
        <f t="shared" si="45"/>
        <v>0</v>
      </c>
      <c r="K180" s="180">
        <f t="shared" si="45"/>
        <v>0</v>
      </c>
      <c r="L180" s="180">
        <f t="shared" si="45"/>
        <v>0</v>
      </c>
      <c r="M180" s="180">
        <f t="shared" si="45"/>
        <v>0</v>
      </c>
      <c r="N180" s="178">
        <f t="shared" si="45"/>
        <v>0</v>
      </c>
      <c r="O180" s="181">
        <v>199</v>
      </c>
      <c r="P180" s="182">
        <f t="shared" si="45"/>
        <v>199</v>
      </c>
      <c r="Q180" s="7"/>
    </row>
    <row r="181" spans="1:17" ht="14.25" customHeight="1" thickBot="1">
      <c r="A181" s="113">
        <v>42</v>
      </c>
      <c r="B181" s="197" t="s">
        <v>83</v>
      </c>
      <c r="C181" s="579"/>
      <c r="D181" s="191">
        <f>D182</f>
        <v>100</v>
      </c>
      <c r="E181" s="151">
        <f t="shared" si="45"/>
        <v>0</v>
      </c>
      <c r="F181" s="117">
        <f t="shared" si="45"/>
        <v>0</v>
      </c>
      <c r="G181" s="116">
        <f t="shared" si="45"/>
        <v>0</v>
      </c>
      <c r="H181" s="118">
        <f t="shared" si="45"/>
        <v>0</v>
      </c>
      <c r="I181" s="118">
        <f t="shared" si="45"/>
        <v>100</v>
      </c>
      <c r="J181" s="118">
        <f t="shared" si="45"/>
        <v>0</v>
      </c>
      <c r="K181" s="118">
        <f t="shared" si="45"/>
        <v>0</v>
      </c>
      <c r="L181" s="118">
        <f t="shared" si="45"/>
        <v>0</v>
      </c>
      <c r="M181" s="118">
        <f t="shared" si="45"/>
        <v>0</v>
      </c>
      <c r="N181" s="116">
        <f t="shared" si="45"/>
        <v>0</v>
      </c>
      <c r="O181" s="115">
        <v>199</v>
      </c>
      <c r="P181" s="152">
        <v>199</v>
      </c>
      <c r="Q181" s="7"/>
    </row>
    <row r="182" spans="1:17" ht="14.25" customHeight="1" thickBot="1">
      <c r="A182" s="245">
        <v>422</v>
      </c>
      <c r="B182" s="255" t="s">
        <v>26</v>
      </c>
      <c r="C182" s="582"/>
      <c r="D182" s="239">
        <f>D183</f>
        <v>100</v>
      </c>
      <c r="E182" s="240">
        <f aca="true" t="shared" si="46" ref="E182:P182">E183</f>
        <v>0</v>
      </c>
      <c r="F182" s="241">
        <f t="shared" si="46"/>
        <v>0</v>
      </c>
      <c r="G182" s="243">
        <f t="shared" si="46"/>
        <v>0</v>
      </c>
      <c r="H182" s="242">
        <f t="shared" si="46"/>
        <v>0</v>
      </c>
      <c r="I182" s="242">
        <f t="shared" si="46"/>
        <v>100</v>
      </c>
      <c r="J182" s="242">
        <f t="shared" si="46"/>
        <v>0</v>
      </c>
      <c r="K182" s="242">
        <f t="shared" si="46"/>
        <v>0</v>
      </c>
      <c r="L182" s="242">
        <f t="shared" si="46"/>
        <v>0</v>
      </c>
      <c r="M182" s="242">
        <f t="shared" si="46"/>
        <v>0</v>
      </c>
      <c r="N182" s="243">
        <f t="shared" si="46"/>
        <v>0</v>
      </c>
      <c r="O182" s="348">
        <f t="shared" si="46"/>
        <v>0</v>
      </c>
      <c r="P182" s="244">
        <f t="shared" si="46"/>
        <v>0</v>
      </c>
      <c r="Q182" s="7"/>
    </row>
    <row r="183" spans="1:16" ht="14.25" customHeight="1" thickBot="1">
      <c r="A183" s="33">
        <v>4227</v>
      </c>
      <c r="B183" s="254" t="s">
        <v>85</v>
      </c>
      <c r="C183" s="94"/>
      <c r="D183" s="96">
        <f>SUM(E183:N183)</f>
        <v>100</v>
      </c>
      <c r="E183" s="212"/>
      <c r="F183" s="213"/>
      <c r="G183" s="95"/>
      <c r="H183" s="211"/>
      <c r="I183" s="211">
        <v>100</v>
      </c>
      <c r="J183" s="177"/>
      <c r="K183" s="177"/>
      <c r="L183" s="177"/>
      <c r="M183" s="177"/>
      <c r="N183" s="338"/>
      <c r="O183" s="203"/>
      <c r="P183" s="204"/>
    </row>
    <row r="184" spans="1:16" ht="23.25" customHeight="1" thickBot="1">
      <c r="A184" s="215" t="s">
        <v>69</v>
      </c>
      <c r="B184" s="417" t="s">
        <v>80</v>
      </c>
      <c r="C184" s="417"/>
      <c r="D184" s="418"/>
      <c r="E184" s="301"/>
      <c r="F184" s="302"/>
      <c r="G184" s="216"/>
      <c r="H184" s="217"/>
      <c r="I184" s="217"/>
      <c r="J184" s="217"/>
      <c r="K184" s="217"/>
      <c r="L184" s="217"/>
      <c r="M184" s="217"/>
      <c r="N184" s="216"/>
      <c r="O184" s="257"/>
      <c r="P184" s="350"/>
    </row>
    <row r="185" spans="1:16" ht="16.5" customHeight="1" thickBot="1">
      <c r="A185" s="110">
        <v>4</v>
      </c>
      <c r="B185" s="185" t="s">
        <v>12</v>
      </c>
      <c r="C185" s="581"/>
      <c r="D185" s="189">
        <f>D186</f>
        <v>1327</v>
      </c>
      <c r="E185" s="200">
        <f aca="true" t="shared" si="47" ref="E185:O186">E186</f>
        <v>0</v>
      </c>
      <c r="F185" s="179">
        <f t="shared" si="47"/>
        <v>0</v>
      </c>
      <c r="G185" s="178">
        <f t="shared" si="47"/>
        <v>0</v>
      </c>
      <c r="H185" s="180">
        <f t="shared" si="47"/>
        <v>0</v>
      </c>
      <c r="I185" s="180">
        <f t="shared" si="47"/>
        <v>0</v>
      </c>
      <c r="J185" s="180">
        <f t="shared" si="47"/>
        <v>1327</v>
      </c>
      <c r="K185" s="180">
        <f t="shared" si="47"/>
        <v>0</v>
      </c>
      <c r="L185" s="180">
        <f t="shared" si="47"/>
        <v>0</v>
      </c>
      <c r="M185" s="180">
        <f t="shared" si="47"/>
        <v>0</v>
      </c>
      <c r="N185" s="178">
        <f t="shared" si="47"/>
        <v>0</v>
      </c>
      <c r="O185" s="181">
        <f t="shared" si="47"/>
        <v>2654</v>
      </c>
      <c r="P185" s="182">
        <v>2654</v>
      </c>
    </row>
    <row r="186" spans="1:16" ht="32.25" customHeight="1" thickBot="1">
      <c r="A186" s="113">
        <v>42</v>
      </c>
      <c r="B186" s="197" t="s">
        <v>83</v>
      </c>
      <c r="C186" s="579"/>
      <c r="D186" s="191">
        <f>D187</f>
        <v>1327</v>
      </c>
      <c r="E186" s="151">
        <f t="shared" si="47"/>
        <v>0</v>
      </c>
      <c r="F186" s="117">
        <f t="shared" si="47"/>
        <v>0</v>
      </c>
      <c r="G186" s="116">
        <f t="shared" si="47"/>
        <v>0</v>
      </c>
      <c r="H186" s="118">
        <f t="shared" si="47"/>
        <v>0</v>
      </c>
      <c r="I186" s="118">
        <f t="shared" si="47"/>
        <v>0</v>
      </c>
      <c r="J186" s="118">
        <f t="shared" si="47"/>
        <v>1327</v>
      </c>
      <c r="K186" s="118">
        <f t="shared" si="47"/>
        <v>0</v>
      </c>
      <c r="L186" s="118">
        <f t="shared" si="47"/>
        <v>0</v>
      </c>
      <c r="M186" s="118">
        <f t="shared" si="47"/>
        <v>0</v>
      </c>
      <c r="N186" s="116">
        <f t="shared" si="47"/>
        <v>0</v>
      </c>
      <c r="O186" s="115">
        <v>2654</v>
      </c>
      <c r="P186" s="152">
        <v>2654</v>
      </c>
    </row>
    <row r="187" spans="1:16" ht="14.25" customHeight="1" thickBot="1">
      <c r="A187" s="245">
        <v>422</v>
      </c>
      <c r="B187" s="255" t="s">
        <v>26</v>
      </c>
      <c r="C187" s="582"/>
      <c r="D187" s="239">
        <f aca="true" t="shared" si="48" ref="D187:P187">SUM(D188:D189)</f>
        <v>1327</v>
      </c>
      <c r="E187" s="240">
        <f t="shared" si="48"/>
        <v>0</v>
      </c>
      <c r="F187" s="241">
        <f t="shared" si="48"/>
        <v>0</v>
      </c>
      <c r="G187" s="243">
        <f t="shared" si="48"/>
        <v>0</v>
      </c>
      <c r="H187" s="242">
        <f t="shared" si="48"/>
        <v>0</v>
      </c>
      <c r="I187" s="242">
        <f t="shared" si="48"/>
        <v>0</v>
      </c>
      <c r="J187" s="242">
        <f t="shared" si="48"/>
        <v>1327</v>
      </c>
      <c r="K187" s="242">
        <f t="shared" si="48"/>
        <v>0</v>
      </c>
      <c r="L187" s="242">
        <f t="shared" si="48"/>
        <v>0</v>
      </c>
      <c r="M187" s="242">
        <f t="shared" si="48"/>
        <v>0</v>
      </c>
      <c r="N187" s="243">
        <f t="shared" si="48"/>
        <v>0</v>
      </c>
      <c r="O187" s="348">
        <f t="shared" si="48"/>
        <v>0</v>
      </c>
      <c r="P187" s="244">
        <f t="shared" si="48"/>
        <v>0</v>
      </c>
    </row>
    <row r="188" spans="1:16" ht="14.25" customHeight="1">
      <c r="A188" s="77">
        <v>4223</v>
      </c>
      <c r="B188" s="79" t="s">
        <v>84</v>
      </c>
      <c r="C188" s="577"/>
      <c r="D188" s="280"/>
      <c r="E188" s="206"/>
      <c r="F188" s="89"/>
      <c r="G188" s="88"/>
      <c r="H188" s="90"/>
      <c r="I188" s="90"/>
      <c r="J188" s="90" t="s">
        <v>116</v>
      </c>
      <c r="K188" s="90"/>
      <c r="L188" s="90"/>
      <c r="M188" s="90"/>
      <c r="N188" s="88"/>
      <c r="O188" s="123"/>
      <c r="P188" s="127"/>
    </row>
    <row r="189" spans="1:16" ht="28.5" customHeight="1">
      <c r="A189" s="192">
        <v>4227</v>
      </c>
      <c r="B189" s="194" t="s">
        <v>85</v>
      </c>
      <c r="C189" s="575"/>
      <c r="D189" s="280">
        <f>SUM(E189:N189)</f>
        <v>1327</v>
      </c>
      <c r="E189" s="214"/>
      <c r="F189" s="124"/>
      <c r="G189" s="237"/>
      <c r="H189" s="125"/>
      <c r="I189" s="125"/>
      <c r="J189" s="125">
        <v>1327</v>
      </c>
      <c r="K189" s="125">
        <v>0</v>
      </c>
      <c r="L189" s="125"/>
      <c r="M189" s="125"/>
      <c r="N189" s="237"/>
      <c r="O189" s="238"/>
      <c r="P189" s="256"/>
    </row>
    <row r="190" spans="1:16" ht="28.5" customHeight="1">
      <c r="A190" s="611">
        <v>423</v>
      </c>
      <c r="B190" s="597" t="s">
        <v>114</v>
      </c>
      <c r="C190" s="597"/>
      <c r="D190" s="600">
        <v>1327</v>
      </c>
      <c r="E190" s="622"/>
      <c r="F190" s="599"/>
      <c r="G190" s="600"/>
      <c r="H190" s="601"/>
      <c r="I190" s="601"/>
      <c r="J190" s="601">
        <v>1327</v>
      </c>
      <c r="K190" s="601"/>
      <c r="L190" s="125"/>
      <c r="M190" s="125"/>
      <c r="N190" s="237"/>
      <c r="O190" s="238"/>
      <c r="P190" s="256"/>
    </row>
    <row r="191" spans="1:16" ht="28.5" customHeight="1" thickBot="1">
      <c r="A191" s="227">
        <v>4231</v>
      </c>
      <c r="B191" s="575" t="s">
        <v>113</v>
      </c>
      <c r="C191" s="575"/>
      <c r="D191" s="237">
        <v>1327</v>
      </c>
      <c r="E191" s="214"/>
      <c r="F191" s="124"/>
      <c r="G191" s="237"/>
      <c r="H191" s="125"/>
      <c r="I191" s="125"/>
      <c r="J191" s="125">
        <v>1327</v>
      </c>
      <c r="K191" s="125"/>
      <c r="L191" s="125"/>
      <c r="M191" s="125"/>
      <c r="N191" s="237"/>
      <c r="O191" s="238"/>
      <c r="P191" s="256"/>
    </row>
    <row r="192" spans="1:17" ht="28.5" customHeight="1" thickBot="1">
      <c r="A192" s="215" t="s">
        <v>69</v>
      </c>
      <c r="B192" s="500" t="s">
        <v>103</v>
      </c>
      <c r="C192" s="556"/>
      <c r="D192" s="216"/>
      <c r="E192" s="301"/>
      <c r="F192" s="302"/>
      <c r="G192" s="216"/>
      <c r="H192" s="217"/>
      <c r="I192" s="217"/>
      <c r="J192" s="217"/>
      <c r="K192" s="217"/>
      <c r="L192" s="217"/>
      <c r="M192" s="217"/>
      <c r="N192" s="216"/>
      <c r="O192" s="257"/>
      <c r="P192" s="350"/>
      <c r="Q192" s="7"/>
    </row>
    <row r="193" spans="1:17" ht="16.5" customHeight="1" thickBot="1">
      <c r="A193" s="110">
        <v>4</v>
      </c>
      <c r="B193" s="185" t="s">
        <v>12</v>
      </c>
      <c r="C193" s="581"/>
      <c r="D193" s="189">
        <f>D194</f>
        <v>0</v>
      </c>
      <c r="E193" s="200">
        <f aca="true" t="shared" si="49" ref="E193:P195">E194</f>
        <v>0</v>
      </c>
      <c r="F193" s="179">
        <f t="shared" si="49"/>
        <v>0</v>
      </c>
      <c r="G193" s="178">
        <f t="shared" si="49"/>
        <v>0</v>
      </c>
      <c r="H193" s="180">
        <f t="shared" si="49"/>
        <v>0</v>
      </c>
      <c r="I193" s="180">
        <f t="shared" si="49"/>
        <v>0</v>
      </c>
      <c r="J193" s="180">
        <f t="shared" si="49"/>
        <v>0</v>
      </c>
      <c r="K193" s="180">
        <f t="shared" si="49"/>
        <v>0</v>
      </c>
      <c r="L193" s="180">
        <f t="shared" si="49"/>
        <v>0</v>
      </c>
      <c r="M193" s="180">
        <f t="shared" si="49"/>
        <v>0</v>
      </c>
      <c r="N193" s="178">
        <f t="shared" si="49"/>
        <v>0</v>
      </c>
      <c r="O193" s="181">
        <f t="shared" si="49"/>
        <v>0</v>
      </c>
      <c r="P193" s="182">
        <f t="shared" si="49"/>
        <v>0</v>
      </c>
      <c r="Q193" s="7"/>
    </row>
    <row r="194" spans="1:17" ht="25.5" customHeight="1" thickBot="1">
      <c r="A194" s="113">
        <v>42</v>
      </c>
      <c r="B194" s="197" t="s">
        <v>83</v>
      </c>
      <c r="C194" s="579"/>
      <c r="D194" s="191">
        <f>D195</f>
        <v>0</v>
      </c>
      <c r="E194" s="151">
        <f t="shared" si="49"/>
        <v>0</v>
      </c>
      <c r="F194" s="117">
        <f t="shared" si="49"/>
        <v>0</v>
      </c>
      <c r="G194" s="116">
        <f t="shared" si="49"/>
        <v>0</v>
      </c>
      <c r="H194" s="118">
        <f t="shared" si="49"/>
        <v>0</v>
      </c>
      <c r="I194" s="118">
        <f t="shared" si="49"/>
        <v>0</v>
      </c>
      <c r="J194" s="118">
        <f t="shared" si="49"/>
        <v>0</v>
      </c>
      <c r="K194" s="118">
        <f t="shared" si="49"/>
        <v>0</v>
      </c>
      <c r="L194" s="118">
        <f t="shared" si="49"/>
        <v>0</v>
      </c>
      <c r="M194" s="118">
        <f t="shared" si="49"/>
        <v>0</v>
      </c>
      <c r="N194" s="116">
        <f t="shared" si="49"/>
        <v>0</v>
      </c>
      <c r="O194" s="115"/>
      <c r="P194" s="152"/>
      <c r="Q194" s="7"/>
    </row>
    <row r="195" spans="1:17" ht="14.25" customHeight="1" thickBot="1">
      <c r="A195" s="245">
        <v>422</v>
      </c>
      <c r="B195" s="255" t="s">
        <v>26</v>
      </c>
      <c r="C195" s="582"/>
      <c r="D195" s="239">
        <f>D196</f>
        <v>0</v>
      </c>
      <c r="E195" s="240">
        <f t="shared" si="49"/>
        <v>0</v>
      </c>
      <c r="F195" s="241">
        <f t="shared" si="49"/>
        <v>0</v>
      </c>
      <c r="G195" s="243">
        <f t="shared" si="49"/>
        <v>0</v>
      </c>
      <c r="H195" s="242">
        <f>H196</f>
        <v>0</v>
      </c>
      <c r="I195" s="242">
        <f t="shared" si="49"/>
        <v>0</v>
      </c>
      <c r="J195" s="242">
        <f t="shared" si="49"/>
        <v>0</v>
      </c>
      <c r="K195" s="242">
        <f t="shared" si="49"/>
        <v>0</v>
      </c>
      <c r="L195" s="242">
        <f t="shared" si="49"/>
        <v>0</v>
      </c>
      <c r="M195" s="242">
        <f t="shared" si="49"/>
        <v>0</v>
      </c>
      <c r="N195" s="243">
        <f t="shared" si="49"/>
        <v>0</v>
      </c>
      <c r="O195" s="348">
        <f t="shared" si="49"/>
        <v>0</v>
      </c>
      <c r="P195" s="244">
        <f t="shared" si="49"/>
        <v>0</v>
      </c>
      <c r="Q195" s="7"/>
    </row>
    <row r="196" spans="1:17" ht="32.25" customHeight="1" thickBot="1">
      <c r="A196" s="33">
        <v>4227</v>
      </c>
      <c r="B196" s="254" t="s">
        <v>85</v>
      </c>
      <c r="C196" s="94"/>
      <c r="D196" s="96">
        <f>SUM(E196:N196)</f>
        <v>0</v>
      </c>
      <c r="E196" s="212"/>
      <c r="F196" s="213"/>
      <c r="G196" s="95"/>
      <c r="H196" s="211"/>
      <c r="I196" s="211"/>
      <c r="J196" s="211">
        <v>0</v>
      </c>
      <c r="K196" s="211"/>
      <c r="L196" s="211"/>
      <c r="M196" s="211"/>
      <c r="N196" s="95"/>
      <c r="O196" s="545"/>
      <c r="P196" s="509"/>
      <c r="Q196" s="7"/>
    </row>
    <row r="197" spans="1:17" ht="17.25" customHeight="1" thickBot="1">
      <c r="A197" s="215" t="s">
        <v>69</v>
      </c>
      <c r="B197" s="500" t="s">
        <v>81</v>
      </c>
      <c r="C197" s="556"/>
      <c r="D197" s="216"/>
      <c r="E197" s="301"/>
      <c r="F197" s="302"/>
      <c r="G197" s="216"/>
      <c r="H197" s="217"/>
      <c r="I197" s="217"/>
      <c r="J197" s="217"/>
      <c r="K197" s="217"/>
      <c r="L197" s="217"/>
      <c r="M197" s="217"/>
      <c r="N197" s="216"/>
      <c r="O197" s="257"/>
      <c r="P197" s="350"/>
      <c r="Q197" s="7"/>
    </row>
    <row r="198" spans="1:17" ht="14.25" customHeight="1" thickBot="1">
      <c r="A198" s="110">
        <v>4</v>
      </c>
      <c r="B198" s="185" t="s">
        <v>12</v>
      </c>
      <c r="C198" s="581"/>
      <c r="D198" s="189">
        <f>D199</f>
        <v>0</v>
      </c>
      <c r="E198" s="200">
        <f aca="true" t="shared" si="50" ref="E198:P200">E199</f>
        <v>0</v>
      </c>
      <c r="F198" s="179">
        <f t="shared" si="50"/>
        <v>0</v>
      </c>
      <c r="G198" s="178">
        <f t="shared" si="50"/>
        <v>0</v>
      </c>
      <c r="H198" s="180">
        <f t="shared" si="50"/>
        <v>0</v>
      </c>
      <c r="I198" s="180">
        <f t="shared" si="50"/>
        <v>0</v>
      </c>
      <c r="J198" s="180">
        <f t="shared" si="50"/>
        <v>0</v>
      </c>
      <c r="K198" s="180">
        <f t="shared" si="50"/>
        <v>0</v>
      </c>
      <c r="L198" s="180">
        <f t="shared" si="50"/>
        <v>0</v>
      </c>
      <c r="M198" s="180">
        <f t="shared" si="50"/>
        <v>0</v>
      </c>
      <c r="N198" s="178">
        <f t="shared" si="50"/>
        <v>0</v>
      </c>
      <c r="O198" s="181">
        <f t="shared" si="50"/>
        <v>0</v>
      </c>
      <c r="P198" s="182">
        <f t="shared" si="50"/>
        <v>554</v>
      </c>
      <c r="Q198" s="7"/>
    </row>
    <row r="199" spans="1:17" ht="14.25" customHeight="1" thickBot="1">
      <c r="A199" s="113">
        <v>42</v>
      </c>
      <c r="B199" s="197" t="s">
        <v>83</v>
      </c>
      <c r="C199" s="579"/>
      <c r="D199" s="191">
        <f>D200</f>
        <v>0</v>
      </c>
      <c r="E199" s="151">
        <f t="shared" si="50"/>
        <v>0</v>
      </c>
      <c r="F199" s="117">
        <f t="shared" si="50"/>
        <v>0</v>
      </c>
      <c r="G199" s="116">
        <f t="shared" si="50"/>
        <v>0</v>
      </c>
      <c r="H199" s="118">
        <f t="shared" si="50"/>
        <v>0</v>
      </c>
      <c r="I199" s="118">
        <f t="shared" si="50"/>
        <v>0</v>
      </c>
      <c r="J199" s="118">
        <f t="shared" si="50"/>
        <v>0</v>
      </c>
      <c r="K199" s="118">
        <f t="shared" si="50"/>
        <v>0</v>
      </c>
      <c r="L199" s="118">
        <f t="shared" si="50"/>
        <v>0</v>
      </c>
      <c r="M199" s="118">
        <f t="shared" si="50"/>
        <v>0</v>
      </c>
      <c r="N199" s="116">
        <f t="shared" si="50"/>
        <v>0</v>
      </c>
      <c r="O199" s="115"/>
      <c r="P199" s="152">
        <v>554</v>
      </c>
      <c r="Q199" s="7"/>
    </row>
    <row r="200" spans="1:17" ht="14.25" customHeight="1" thickBot="1">
      <c r="A200" s="245">
        <v>422</v>
      </c>
      <c r="B200" s="255" t="s">
        <v>26</v>
      </c>
      <c r="C200" s="582"/>
      <c r="D200" s="239">
        <f>D201</f>
        <v>0</v>
      </c>
      <c r="E200" s="240">
        <f t="shared" si="50"/>
        <v>0</v>
      </c>
      <c r="F200" s="241">
        <f t="shared" si="50"/>
        <v>0</v>
      </c>
      <c r="G200" s="243">
        <f t="shared" si="50"/>
        <v>0</v>
      </c>
      <c r="H200" s="242">
        <f t="shared" si="50"/>
        <v>0</v>
      </c>
      <c r="I200" s="242">
        <f t="shared" si="50"/>
        <v>0</v>
      </c>
      <c r="J200" s="242">
        <f t="shared" si="50"/>
        <v>0</v>
      </c>
      <c r="K200" s="242">
        <f t="shared" si="50"/>
        <v>0</v>
      </c>
      <c r="L200" s="242">
        <f t="shared" si="50"/>
        <v>0</v>
      </c>
      <c r="M200" s="242">
        <f t="shared" si="50"/>
        <v>0</v>
      </c>
      <c r="N200" s="243">
        <f t="shared" si="50"/>
        <v>0</v>
      </c>
      <c r="O200" s="348">
        <f t="shared" si="50"/>
        <v>0</v>
      </c>
      <c r="P200" s="244">
        <f t="shared" si="50"/>
        <v>0</v>
      </c>
      <c r="Q200" s="7"/>
    </row>
    <row r="201" spans="1:17" ht="30" customHeight="1" thickBot="1">
      <c r="A201" s="33">
        <v>4227</v>
      </c>
      <c r="B201" s="254" t="s">
        <v>85</v>
      </c>
      <c r="C201" s="94"/>
      <c r="D201" s="96">
        <f>SUM(E201:N201)</f>
        <v>0</v>
      </c>
      <c r="E201" s="212"/>
      <c r="F201" s="213"/>
      <c r="G201" s="95"/>
      <c r="H201" s="211"/>
      <c r="I201" s="211"/>
      <c r="J201" s="177"/>
      <c r="K201" s="177"/>
      <c r="L201" s="177"/>
      <c r="M201" s="177"/>
      <c r="N201" s="338"/>
      <c r="O201" s="203"/>
      <c r="P201" s="204"/>
      <c r="Q201" s="7"/>
    </row>
    <row r="202" spans="1:17" ht="36.75" customHeight="1" thickBot="1">
      <c r="A202" s="215" t="s">
        <v>69</v>
      </c>
      <c r="B202" s="250" t="s">
        <v>86</v>
      </c>
      <c r="C202" s="556"/>
      <c r="D202" s="216"/>
      <c r="E202" s="301"/>
      <c r="F202" s="302"/>
      <c r="G202" s="216"/>
      <c r="H202" s="217"/>
      <c r="I202" s="217"/>
      <c r="J202" s="217"/>
      <c r="K202" s="217"/>
      <c r="L202" s="217"/>
      <c r="M202" s="217"/>
      <c r="N202" s="216"/>
      <c r="O202" s="257"/>
      <c r="P202" s="350"/>
      <c r="Q202" s="7"/>
    </row>
    <row r="203" spans="1:17" ht="14.25" customHeight="1" thickBot="1">
      <c r="A203" s="110">
        <v>4</v>
      </c>
      <c r="B203" s="185" t="s">
        <v>12</v>
      </c>
      <c r="C203" s="581"/>
      <c r="D203" s="189">
        <f>D204</f>
        <v>0</v>
      </c>
      <c r="E203" s="200">
        <f aca="true" t="shared" si="51" ref="E203:P204">E204</f>
        <v>0</v>
      </c>
      <c r="F203" s="179">
        <f t="shared" si="51"/>
        <v>0</v>
      </c>
      <c r="G203" s="178">
        <f t="shared" si="51"/>
        <v>0</v>
      </c>
      <c r="H203" s="180">
        <f t="shared" si="51"/>
        <v>0</v>
      </c>
      <c r="I203" s="180">
        <f t="shared" si="51"/>
        <v>0</v>
      </c>
      <c r="J203" s="180">
        <f t="shared" si="51"/>
        <v>0</v>
      </c>
      <c r="K203" s="180">
        <f t="shared" si="51"/>
        <v>0</v>
      </c>
      <c r="L203" s="180">
        <f t="shared" si="51"/>
        <v>0</v>
      </c>
      <c r="M203" s="180">
        <f t="shared" si="51"/>
        <v>0</v>
      </c>
      <c r="N203" s="178">
        <f t="shared" si="51"/>
        <v>0</v>
      </c>
      <c r="O203" s="181">
        <f t="shared" si="51"/>
        <v>0</v>
      </c>
      <c r="P203" s="182">
        <f t="shared" si="51"/>
        <v>0</v>
      </c>
      <c r="Q203" s="7"/>
    </row>
    <row r="204" spans="1:17" ht="14.25" customHeight="1" thickBot="1">
      <c r="A204" s="113">
        <v>42</v>
      </c>
      <c r="B204" s="197" t="s">
        <v>83</v>
      </c>
      <c r="C204" s="579"/>
      <c r="D204" s="191">
        <f>D205</f>
        <v>0</v>
      </c>
      <c r="E204" s="151">
        <f t="shared" si="51"/>
        <v>0</v>
      </c>
      <c r="F204" s="117">
        <f t="shared" si="51"/>
        <v>0</v>
      </c>
      <c r="G204" s="116">
        <f t="shared" si="51"/>
        <v>0</v>
      </c>
      <c r="H204" s="118">
        <f t="shared" si="51"/>
        <v>0</v>
      </c>
      <c r="I204" s="118">
        <f t="shared" si="51"/>
        <v>0</v>
      </c>
      <c r="J204" s="118">
        <f t="shared" si="51"/>
        <v>0</v>
      </c>
      <c r="K204" s="118">
        <f t="shared" si="51"/>
        <v>0</v>
      </c>
      <c r="L204" s="118">
        <f t="shared" si="51"/>
        <v>0</v>
      </c>
      <c r="M204" s="118">
        <f t="shared" si="51"/>
        <v>0</v>
      </c>
      <c r="N204" s="116">
        <f t="shared" si="51"/>
        <v>0</v>
      </c>
      <c r="O204" s="115">
        <f t="shared" si="51"/>
        <v>0</v>
      </c>
      <c r="P204" s="152">
        <f t="shared" si="51"/>
        <v>0</v>
      </c>
      <c r="Q204" s="7"/>
    </row>
    <row r="205" spans="1:17" ht="14.25" customHeight="1" thickBot="1">
      <c r="A205" s="245">
        <v>422</v>
      </c>
      <c r="B205" s="255" t="s">
        <v>26</v>
      </c>
      <c r="C205" s="582"/>
      <c r="D205" s="239">
        <f>D206</f>
        <v>0</v>
      </c>
      <c r="E205" s="240">
        <f aca="true" t="shared" si="52" ref="E205:P205">E206</f>
        <v>0</v>
      </c>
      <c r="F205" s="241">
        <f t="shared" si="52"/>
        <v>0</v>
      </c>
      <c r="G205" s="243">
        <f t="shared" si="52"/>
        <v>0</v>
      </c>
      <c r="H205" s="242">
        <f t="shared" si="52"/>
        <v>0</v>
      </c>
      <c r="I205" s="242">
        <f t="shared" si="52"/>
        <v>0</v>
      </c>
      <c r="J205" s="242">
        <f t="shared" si="52"/>
        <v>0</v>
      </c>
      <c r="K205" s="242">
        <f t="shared" si="52"/>
        <v>0</v>
      </c>
      <c r="L205" s="242">
        <f t="shared" si="52"/>
        <v>0</v>
      </c>
      <c r="M205" s="242">
        <f t="shared" si="52"/>
        <v>0</v>
      </c>
      <c r="N205" s="243">
        <f t="shared" si="52"/>
        <v>0</v>
      </c>
      <c r="O205" s="348">
        <f t="shared" si="52"/>
        <v>0</v>
      </c>
      <c r="P205" s="244">
        <f t="shared" si="52"/>
        <v>0</v>
      </c>
      <c r="Q205" s="7"/>
    </row>
    <row r="206" spans="1:17" ht="30" customHeight="1" thickBot="1">
      <c r="A206" s="33">
        <v>4227</v>
      </c>
      <c r="B206" s="254" t="s">
        <v>85</v>
      </c>
      <c r="C206" s="94"/>
      <c r="D206" s="96">
        <f>SUM(E206:N206)</f>
        <v>0</v>
      </c>
      <c r="E206" s="212"/>
      <c r="F206" s="213"/>
      <c r="G206" s="95"/>
      <c r="H206" s="211"/>
      <c r="I206" s="211"/>
      <c r="J206" s="177"/>
      <c r="K206" s="177"/>
      <c r="L206" s="177"/>
      <c r="M206" s="177"/>
      <c r="N206" s="338"/>
      <c r="O206" s="203"/>
      <c r="P206" s="509"/>
      <c r="Q206" s="7"/>
    </row>
    <row r="207" spans="1:17" ht="7.5" customHeight="1" thickBot="1">
      <c r="A207" s="192"/>
      <c r="B207" s="194"/>
      <c r="C207" s="575"/>
      <c r="D207" s="364"/>
      <c r="E207" s="220"/>
      <c r="F207" s="220"/>
      <c r="G207" s="220"/>
      <c r="H207" s="220"/>
      <c r="I207" s="220"/>
      <c r="J207" s="95"/>
      <c r="K207" s="95"/>
      <c r="L207" s="95"/>
      <c r="M207" s="95"/>
      <c r="N207" s="95"/>
      <c r="O207" s="365"/>
      <c r="P207" s="346"/>
      <c r="Q207" s="7"/>
    </row>
    <row r="208" spans="1:17" ht="14.25" customHeight="1" thickBot="1">
      <c r="A208" s="382"/>
      <c r="B208" s="395" t="s">
        <v>46</v>
      </c>
      <c r="C208" s="394"/>
      <c r="D208" s="396">
        <v>66500</v>
      </c>
      <c r="E208" s="506">
        <v>66500</v>
      </c>
      <c r="F208" s="507">
        <f aca="true" t="shared" si="53" ref="F208:P208">F180+F185+F193+F198+F203</f>
        <v>0</v>
      </c>
      <c r="G208" s="508">
        <f t="shared" si="53"/>
        <v>0</v>
      </c>
      <c r="H208" s="392">
        <f t="shared" si="53"/>
        <v>0</v>
      </c>
      <c r="I208" s="392">
        <f t="shared" si="53"/>
        <v>100</v>
      </c>
      <c r="J208" s="392">
        <v>2654</v>
      </c>
      <c r="K208" s="392">
        <f t="shared" si="53"/>
        <v>0</v>
      </c>
      <c r="L208" s="392">
        <f t="shared" si="53"/>
        <v>0</v>
      </c>
      <c r="M208" s="392">
        <f t="shared" si="53"/>
        <v>0</v>
      </c>
      <c r="N208" s="510">
        <f t="shared" si="53"/>
        <v>0</v>
      </c>
      <c r="O208" s="396">
        <f t="shared" si="53"/>
        <v>2853</v>
      </c>
      <c r="P208" s="393">
        <f t="shared" si="53"/>
        <v>3407</v>
      </c>
      <c r="Q208" s="7"/>
    </row>
    <row r="209" spans="1:17" ht="6" customHeight="1" thickBot="1">
      <c r="A209" s="192"/>
      <c r="B209" s="194"/>
      <c r="C209" s="575"/>
      <c r="D209" s="366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365"/>
      <c r="P209" s="346"/>
      <c r="Q209" s="7"/>
    </row>
    <row r="210" spans="1:17" ht="14.25" customHeight="1" thickBot="1">
      <c r="A210" s="382" t="s">
        <v>129</v>
      </c>
      <c r="B210" s="394" t="s">
        <v>128</v>
      </c>
      <c r="C210" s="394"/>
      <c r="D210" s="384"/>
      <c r="E210" s="385"/>
      <c r="F210" s="386"/>
      <c r="G210" s="387"/>
      <c r="H210" s="388"/>
      <c r="I210" s="388"/>
      <c r="J210" s="388"/>
      <c r="K210" s="388"/>
      <c r="L210" s="388"/>
      <c r="M210" s="388"/>
      <c r="N210" s="387"/>
      <c r="O210" s="389"/>
      <c r="P210" s="390"/>
      <c r="Q210" s="7"/>
    </row>
    <row r="211" spans="1:17" ht="14.25" customHeight="1" thickBot="1">
      <c r="A211" s="215" t="s">
        <v>69</v>
      </c>
      <c r="B211" s="666" t="s">
        <v>91</v>
      </c>
      <c r="C211" s="666"/>
      <c r="D211" s="666"/>
      <c r="E211" s="666"/>
      <c r="F211" s="666"/>
      <c r="G211" s="666"/>
      <c r="H211" s="666"/>
      <c r="I211" s="667"/>
      <c r="J211" s="217"/>
      <c r="K211" s="217"/>
      <c r="L211" s="217"/>
      <c r="M211" s="217"/>
      <c r="N211" s="216"/>
      <c r="O211" s="257"/>
      <c r="P211" s="350"/>
      <c r="Q211" s="7"/>
    </row>
    <row r="212" spans="1:17" ht="15" customHeight="1" thickBot="1">
      <c r="A212" s="110">
        <v>3</v>
      </c>
      <c r="B212" s="185" t="s">
        <v>11</v>
      </c>
      <c r="C212" s="581"/>
      <c r="D212" s="286">
        <f>D213</f>
        <v>21544</v>
      </c>
      <c r="E212" s="511">
        <f aca="true" t="shared" si="54" ref="E212:P212">E213</f>
        <v>0</v>
      </c>
      <c r="F212" s="512">
        <f t="shared" si="54"/>
        <v>0</v>
      </c>
      <c r="G212" s="513">
        <f t="shared" si="54"/>
        <v>0</v>
      </c>
      <c r="H212" s="186">
        <f t="shared" si="54"/>
        <v>21760</v>
      </c>
      <c r="I212" s="186">
        <f t="shared" si="54"/>
        <v>0</v>
      </c>
      <c r="J212" s="186">
        <f t="shared" si="54"/>
        <v>0</v>
      </c>
      <c r="K212" s="186">
        <f t="shared" si="54"/>
        <v>0</v>
      </c>
      <c r="L212" s="186">
        <f t="shared" si="54"/>
        <v>0</v>
      </c>
      <c r="M212" s="186">
        <f t="shared" si="54"/>
        <v>0</v>
      </c>
      <c r="N212" s="529">
        <f t="shared" si="54"/>
        <v>0</v>
      </c>
      <c r="O212" s="184">
        <f t="shared" si="54"/>
        <v>0</v>
      </c>
      <c r="P212" s="187">
        <f t="shared" si="54"/>
        <v>0</v>
      </c>
      <c r="Q212" s="7"/>
    </row>
    <row r="213" spans="1:17" ht="14.25" customHeight="1" thickBot="1">
      <c r="A213" s="113">
        <v>32</v>
      </c>
      <c r="B213" s="197" t="s">
        <v>8</v>
      </c>
      <c r="C213" s="579"/>
      <c r="D213" s="191">
        <f aca="true" t="shared" si="55" ref="D213:P213">D214+D217+D219</f>
        <v>21544</v>
      </c>
      <c r="E213" s="514">
        <f t="shared" si="55"/>
        <v>0</v>
      </c>
      <c r="F213" s="515">
        <f t="shared" si="55"/>
        <v>0</v>
      </c>
      <c r="G213" s="516">
        <f t="shared" si="55"/>
        <v>0</v>
      </c>
      <c r="H213" s="118">
        <f t="shared" si="55"/>
        <v>21760</v>
      </c>
      <c r="I213" s="118">
        <f t="shared" si="55"/>
        <v>0</v>
      </c>
      <c r="J213" s="118">
        <f t="shared" si="55"/>
        <v>0</v>
      </c>
      <c r="K213" s="118">
        <f t="shared" si="55"/>
        <v>0</v>
      </c>
      <c r="L213" s="118">
        <f t="shared" si="55"/>
        <v>0</v>
      </c>
      <c r="M213" s="118">
        <f t="shared" si="55"/>
        <v>0</v>
      </c>
      <c r="N213" s="530">
        <f t="shared" si="55"/>
        <v>0</v>
      </c>
      <c r="O213" s="151">
        <f t="shared" si="55"/>
        <v>0</v>
      </c>
      <c r="P213" s="152">
        <f t="shared" si="55"/>
        <v>0</v>
      </c>
      <c r="Q213" s="7"/>
    </row>
    <row r="214" spans="1:17" ht="14.25" customHeight="1">
      <c r="A214" s="104">
        <v>321</v>
      </c>
      <c r="B214" s="198" t="s">
        <v>22</v>
      </c>
      <c r="C214" s="580"/>
      <c r="D214" s="293">
        <f>SUM(D215:D216)</f>
        <v>9589</v>
      </c>
      <c r="E214" s="485">
        <f aca="true" t="shared" si="56" ref="E214:P214">SUM(E215:E215)</f>
        <v>0</v>
      </c>
      <c r="F214" s="486">
        <f t="shared" si="56"/>
        <v>0</v>
      </c>
      <c r="G214" s="487">
        <f t="shared" si="56"/>
        <v>0</v>
      </c>
      <c r="H214" s="156">
        <f t="shared" si="56"/>
        <v>9589</v>
      </c>
      <c r="I214" s="156">
        <f t="shared" si="56"/>
        <v>0</v>
      </c>
      <c r="J214" s="156">
        <f t="shared" si="56"/>
        <v>0</v>
      </c>
      <c r="K214" s="156">
        <f t="shared" si="56"/>
        <v>0</v>
      </c>
      <c r="L214" s="156">
        <f>SUM(L215:L216)</f>
        <v>0</v>
      </c>
      <c r="M214" s="156">
        <f t="shared" si="56"/>
        <v>0</v>
      </c>
      <c r="N214" s="531">
        <f t="shared" si="56"/>
        <v>0</v>
      </c>
      <c r="O214" s="183">
        <f t="shared" si="56"/>
        <v>0</v>
      </c>
      <c r="P214" s="157">
        <f t="shared" si="56"/>
        <v>0</v>
      </c>
      <c r="Q214" s="7"/>
    </row>
    <row r="215" spans="1:17" ht="14.25" customHeight="1">
      <c r="A215" s="440">
        <v>3211</v>
      </c>
      <c r="B215" s="441" t="s">
        <v>51</v>
      </c>
      <c r="C215" s="441"/>
      <c r="D215" s="284">
        <f>SUM(E215:N215)</f>
        <v>9589</v>
      </c>
      <c r="E215" s="517"/>
      <c r="F215" s="518"/>
      <c r="G215" s="519"/>
      <c r="H215" s="555">
        <v>9589</v>
      </c>
      <c r="I215" s="442"/>
      <c r="J215" s="442"/>
      <c r="K215" s="549"/>
      <c r="L215" s="550"/>
      <c r="M215" s="442"/>
      <c r="N215" s="532"/>
      <c r="O215" s="443"/>
      <c r="P215" s="444"/>
      <c r="Q215" s="7"/>
    </row>
    <row r="216" spans="1:17" ht="14.25" customHeight="1">
      <c r="A216" s="440">
        <v>3213</v>
      </c>
      <c r="B216" s="441" t="s">
        <v>52</v>
      </c>
      <c r="C216" s="441"/>
      <c r="D216" s="284">
        <f>H216</f>
        <v>0</v>
      </c>
      <c r="E216" s="517"/>
      <c r="F216" s="518"/>
      <c r="G216" s="519"/>
      <c r="H216" s="555">
        <v>0</v>
      </c>
      <c r="I216" s="442"/>
      <c r="J216" s="442"/>
      <c r="K216" s="549"/>
      <c r="L216" s="550"/>
      <c r="M216" s="442"/>
      <c r="N216" s="532"/>
      <c r="O216" s="551"/>
      <c r="P216" s="444"/>
      <c r="Q216" s="7"/>
    </row>
    <row r="217" spans="1:17" ht="14.25" customHeight="1">
      <c r="A217" s="139">
        <v>322</v>
      </c>
      <c r="B217" s="171" t="s">
        <v>25</v>
      </c>
      <c r="C217" s="578"/>
      <c r="D217" s="291">
        <f aca="true" t="shared" si="57" ref="D217:P217">SUM(D218:D218)</f>
        <v>7955</v>
      </c>
      <c r="E217" s="520">
        <f t="shared" si="57"/>
        <v>0</v>
      </c>
      <c r="F217" s="521">
        <f t="shared" si="57"/>
        <v>0</v>
      </c>
      <c r="G217" s="522">
        <f t="shared" si="57"/>
        <v>0</v>
      </c>
      <c r="H217" s="342">
        <f t="shared" si="57"/>
        <v>8171</v>
      </c>
      <c r="I217" s="342">
        <f t="shared" si="57"/>
        <v>0</v>
      </c>
      <c r="J217" s="342">
        <f t="shared" si="57"/>
        <v>0</v>
      </c>
      <c r="K217" s="342">
        <f t="shared" si="57"/>
        <v>0</v>
      </c>
      <c r="L217" s="342">
        <f t="shared" si="57"/>
        <v>0</v>
      </c>
      <c r="M217" s="342">
        <f t="shared" si="57"/>
        <v>0</v>
      </c>
      <c r="N217" s="533">
        <f t="shared" si="57"/>
        <v>0</v>
      </c>
      <c r="O217" s="314">
        <f t="shared" si="57"/>
        <v>0</v>
      </c>
      <c r="P217" s="357">
        <f t="shared" si="57"/>
        <v>0</v>
      </c>
      <c r="Q217" s="7"/>
    </row>
    <row r="218" spans="1:17" ht="14.25" customHeight="1">
      <c r="A218" s="77">
        <v>3221</v>
      </c>
      <c r="B218" s="79" t="s">
        <v>72</v>
      </c>
      <c r="C218" s="572"/>
      <c r="D218" s="284">
        <v>7955</v>
      </c>
      <c r="E218" s="488"/>
      <c r="F218" s="489"/>
      <c r="G218" s="490"/>
      <c r="H218" s="90">
        <v>8171</v>
      </c>
      <c r="I218" s="90"/>
      <c r="J218" s="90"/>
      <c r="K218" s="90"/>
      <c r="L218" s="90"/>
      <c r="M218" s="90"/>
      <c r="N218" s="534"/>
      <c r="O218" s="123"/>
      <c r="P218" s="127"/>
      <c r="Q218" s="7"/>
    </row>
    <row r="219" spans="1:17" ht="14.25" customHeight="1">
      <c r="A219" s="225">
        <v>329</v>
      </c>
      <c r="B219" s="249" t="s">
        <v>9</v>
      </c>
      <c r="C219" s="578"/>
      <c r="D219" s="291">
        <f aca="true" t="shared" si="58" ref="D219:P219">SUM(D220:D221)</f>
        <v>4000</v>
      </c>
      <c r="E219" s="520">
        <f t="shared" si="58"/>
        <v>0</v>
      </c>
      <c r="F219" s="521">
        <f t="shared" si="58"/>
        <v>0</v>
      </c>
      <c r="G219" s="522">
        <f t="shared" si="58"/>
        <v>0</v>
      </c>
      <c r="H219" s="342">
        <f t="shared" si="58"/>
        <v>4000</v>
      </c>
      <c r="I219" s="342">
        <f t="shared" si="58"/>
        <v>0</v>
      </c>
      <c r="J219" s="342">
        <f t="shared" si="58"/>
        <v>0</v>
      </c>
      <c r="K219" s="342">
        <f t="shared" si="58"/>
        <v>0</v>
      </c>
      <c r="L219" s="342">
        <f t="shared" si="58"/>
        <v>0</v>
      </c>
      <c r="M219" s="342">
        <f t="shared" si="58"/>
        <v>0</v>
      </c>
      <c r="N219" s="533">
        <f t="shared" si="58"/>
        <v>0</v>
      </c>
      <c r="O219" s="236">
        <f t="shared" si="58"/>
        <v>0</v>
      </c>
      <c r="P219" s="357">
        <f t="shared" si="58"/>
        <v>0</v>
      </c>
      <c r="Q219" s="7"/>
    </row>
    <row r="220" spans="1:17" ht="14.25" customHeight="1">
      <c r="A220" s="126">
        <v>3239</v>
      </c>
      <c r="B220" s="248" t="s">
        <v>78</v>
      </c>
      <c r="C220" s="572"/>
      <c r="D220" s="284">
        <f>SUM(E220:N220)</f>
        <v>4000</v>
      </c>
      <c r="E220" s="523"/>
      <c r="F220" s="524"/>
      <c r="G220" s="525"/>
      <c r="H220" s="610">
        <v>4000</v>
      </c>
      <c r="I220" s="234"/>
      <c r="J220" s="234"/>
      <c r="K220" s="234"/>
      <c r="L220" s="234"/>
      <c r="M220" s="234"/>
      <c r="N220" s="535"/>
      <c r="O220" s="235"/>
      <c r="P220" s="358"/>
      <c r="Q220" s="7"/>
    </row>
    <row r="221" spans="1:17" ht="14.25" customHeight="1">
      <c r="A221" s="227">
        <v>3299</v>
      </c>
      <c r="B221" s="247" t="s">
        <v>9</v>
      </c>
      <c r="C221" s="575"/>
      <c r="D221" s="292">
        <f>SUM(E221:N221)</f>
        <v>0</v>
      </c>
      <c r="E221" s="526"/>
      <c r="F221" s="527"/>
      <c r="G221" s="528"/>
      <c r="H221" s="230"/>
      <c r="I221" s="230"/>
      <c r="J221" s="230"/>
      <c r="K221" s="230"/>
      <c r="L221" s="230"/>
      <c r="M221" s="230"/>
      <c r="N221" s="536"/>
      <c r="O221" s="542"/>
      <c r="P221" s="543"/>
      <c r="Q221" s="7"/>
    </row>
    <row r="222" spans="1:17" ht="14.25" customHeight="1">
      <c r="A222" s="611" t="s">
        <v>130</v>
      </c>
      <c r="B222" s="597" t="s">
        <v>131</v>
      </c>
      <c r="C222" s="597"/>
      <c r="D222" s="598"/>
      <c r="E222" s="526"/>
      <c r="F222" s="527"/>
      <c r="G222" s="528"/>
      <c r="H222" s="230"/>
      <c r="I222" s="230"/>
      <c r="J222" s="230"/>
      <c r="K222" s="230"/>
      <c r="L222" s="230"/>
      <c r="M222" s="230"/>
      <c r="N222" s="536"/>
      <c r="O222" s="231"/>
      <c r="P222" s="232"/>
      <c r="Q222" s="7"/>
    </row>
    <row r="223" spans="1:17" ht="14.25" customHeight="1">
      <c r="A223" s="611" t="s">
        <v>69</v>
      </c>
      <c r="B223" s="597" t="s">
        <v>91</v>
      </c>
      <c r="C223" s="597"/>
      <c r="D223" s="598"/>
      <c r="E223" s="526"/>
      <c r="F223" s="527"/>
      <c r="G223" s="528"/>
      <c r="H223" s="230"/>
      <c r="I223" s="230"/>
      <c r="J223" s="230"/>
      <c r="K223" s="230"/>
      <c r="L223" s="230"/>
      <c r="M223" s="230"/>
      <c r="N223" s="536"/>
      <c r="O223" s="231"/>
      <c r="P223" s="232"/>
      <c r="Q223" s="7"/>
    </row>
    <row r="224" spans="1:17" ht="14.25" customHeight="1">
      <c r="A224" s="611">
        <v>3</v>
      </c>
      <c r="B224" s="597" t="s">
        <v>11</v>
      </c>
      <c r="C224" s="597"/>
      <c r="D224" s="598">
        <v>4168</v>
      </c>
      <c r="E224" s="526"/>
      <c r="F224" s="527"/>
      <c r="G224" s="528"/>
      <c r="H224" s="230">
        <v>4168</v>
      </c>
      <c r="I224" s="230"/>
      <c r="J224" s="230"/>
      <c r="K224" s="230"/>
      <c r="L224" s="230"/>
      <c r="M224" s="230"/>
      <c r="N224" s="536"/>
      <c r="O224" s="231"/>
      <c r="P224" s="232"/>
      <c r="Q224" s="7"/>
    </row>
    <row r="225" spans="1:17" ht="14.25" customHeight="1">
      <c r="A225" s="611">
        <v>32</v>
      </c>
      <c r="B225" s="597" t="s">
        <v>8</v>
      </c>
      <c r="C225" s="597"/>
      <c r="D225" s="598">
        <v>4168</v>
      </c>
      <c r="E225" s="526"/>
      <c r="F225" s="527"/>
      <c r="G225" s="528"/>
      <c r="H225" s="230">
        <v>4168</v>
      </c>
      <c r="I225" s="230"/>
      <c r="J225" s="230"/>
      <c r="K225" s="230"/>
      <c r="L225" s="230"/>
      <c r="M225" s="230"/>
      <c r="N225" s="536"/>
      <c r="O225" s="231"/>
      <c r="P225" s="232"/>
      <c r="Q225" s="7"/>
    </row>
    <row r="226" spans="1:17" ht="14.25" customHeight="1">
      <c r="A226" s="611">
        <v>321</v>
      </c>
      <c r="B226" s="597" t="s">
        <v>22</v>
      </c>
      <c r="C226" s="597"/>
      <c r="D226" s="598">
        <v>4168</v>
      </c>
      <c r="E226" s="526"/>
      <c r="F226" s="527"/>
      <c r="G226" s="528"/>
      <c r="H226" s="230">
        <v>4168</v>
      </c>
      <c r="I226" s="230"/>
      <c r="J226" s="230"/>
      <c r="K226" s="230"/>
      <c r="L226" s="230"/>
      <c r="M226" s="230"/>
      <c r="N226" s="536"/>
      <c r="O226" s="231"/>
      <c r="P226" s="232"/>
      <c r="Q226" s="7"/>
    </row>
    <row r="227" spans="1:17" ht="14.25" customHeight="1" thickBot="1">
      <c r="A227" s="227">
        <v>3211</v>
      </c>
      <c r="B227" s="575" t="s">
        <v>51</v>
      </c>
      <c r="C227" s="575"/>
      <c r="D227" s="292">
        <v>4168</v>
      </c>
      <c r="E227" s="526"/>
      <c r="F227" s="527"/>
      <c r="G227" s="528"/>
      <c r="H227" s="609">
        <v>4168</v>
      </c>
      <c r="I227" s="230"/>
      <c r="J227" s="230"/>
      <c r="K227" s="230"/>
      <c r="L227" s="230"/>
      <c r="M227" s="230"/>
      <c r="N227" s="536"/>
      <c r="O227" s="231"/>
      <c r="P227" s="232"/>
      <c r="Q227" s="7"/>
    </row>
    <row r="228" spans="1:17" ht="14.25" customHeight="1" thickBot="1">
      <c r="A228" s="382"/>
      <c r="B228" s="382" t="s">
        <v>93</v>
      </c>
      <c r="C228" s="383"/>
      <c r="D228" s="396">
        <v>25712</v>
      </c>
      <c r="E228" s="506">
        <f aca="true" t="shared" si="59" ref="E228:P228">E212</f>
        <v>0</v>
      </c>
      <c r="F228" s="507">
        <f t="shared" si="59"/>
        <v>0</v>
      </c>
      <c r="G228" s="508">
        <f t="shared" si="59"/>
        <v>0</v>
      </c>
      <c r="H228" s="392">
        <v>25928</v>
      </c>
      <c r="I228" s="392">
        <f t="shared" si="59"/>
        <v>0</v>
      </c>
      <c r="J228" s="392">
        <f t="shared" si="59"/>
        <v>0</v>
      </c>
      <c r="K228" s="392">
        <f t="shared" si="59"/>
        <v>0</v>
      </c>
      <c r="L228" s="392">
        <f t="shared" si="59"/>
        <v>0</v>
      </c>
      <c r="M228" s="392">
        <f t="shared" si="59"/>
        <v>0</v>
      </c>
      <c r="N228" s="510">
        <f t="shared" si="59"/>
        <v>0</v>
      </c>
      <c r="O228" s="398">
        <f t="shared" si="59"/>
        <v>0</v>
      </c>
      <c r="P228" s="393">
        <f t="shared" si="59"/>
        <v>0</v>
      </c>
      <c r="Q228" s="7"/>
    </row>
    <row r="229" spans="1:16" ht="5.25" customHeight="1" thickBot="1">
      <c r="A229" s="21"/>
      <c r="B229" s="22"/>
      <c r="C229" s="22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6"/>
    </row>
    <row r="230" spans="1:16" ht="14.25" customHeight="1" thickBot="1">
      <c r="A230" s="399" t="s">
        <v>39</v>
      </c>
      <c r="B230" s="400"/>
      <c r="C230" s="369"/>
      <c r="D230" s="401">
        <v>2777478</v>
      </c>
      <c r="E230" s="537">
        <v>2192795</v>
      </c>
      <c r="F230" s="538">
        <f>F44+F136+F147+F168+F208+F228</f>
        <v>0</v>
      </c>
      <c r="G230" s="539">
        <f>G44+G136+G147+G168+G208+G228</f>
        <v>0</v>
      </c>
      <c r="H230" s="540">
        <v>45729</v>
      </c>
      <c r="I230" s="402">
        <f>I44+I136+I147+I168+I208+I228</f>
        <v>37272</v>
      </c>
      <c r="J230" s="402">
        <v>500581</v>
      </c>
      <c r="K230" s="402">
        <f aca="true" t="shared" si="60" ref="K230:P230">K44+K136+K147+K168+K208+K228</f>
        <v>0</v>
      </c>
      <c r="L230" s="402">
        <f t="shared" si="60"/>
        <v>416</v>
      </c>
      <c r="M230" s="402">
        <f t="shared" si="60"/>
        <v>685</v>
      </c>
      <c r="N230" s="541">
        <f t="shared" si="60"/>
        <v>0</v>
      </c>
      <c r="O230" s="401">
        <f t="shared" si="60"/>
        <v>2382631</v>
      </c>
      <c r="P230" s="403">
        <f t="shared" si="60"/>
        <v>2382542</v>
      </c>
    </row>
    <row r="231" spans="1:16" ht="4.5" customHeight="1" thickBot="1">
      <c r="A231" s="24"/>
      <c r="B231" s="37"/>
      <c r="C231" s="37"/>
      <c r="D231" s="25">
        <v>2</v>
      </c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6"/>
    </row>
    <row r="232" spans="1:16" ht="14.25" customHeight="1" thickBot="1">
      <c r="A232" s="85"/>
      <c r="B232" s="86" t="s">
        <v>87</v>
      </c>
      <c r="C232" s="588"/>
      <c r="D232" s="97">
        <f>D230</f>
        <v>2777478</v>
      </c>
      <c r="E232" s="97">
        <f aca="true" t="shared" si="61" ref="E232:P232">E230</f>
        <v>2192795</v>
      </c>
      <c r="F232" s="328">
        <f t="shared" si="61"/>
        <v>0</v>
      </c>
      <c r="G232" s="367">
        <f t="shared" si="61"/>
        <v>0</v>
      </c>
      <c r="H232" s="87">
        <f t="shared" si="61"/>
        <v>45729</v>
      </c>
      <c r="I232" s="87">
        <f t="shared" si="61"/>
        <v>37272</v>
      </c>
      <c r="J232" s="87">
        <f t="shared" si="61"/>
        <v>500581</v>
      </c>
      <c r="K232" s="87">
        <f t="shared" si="61"/>
        <v>0</v>
      </c>
      <c r="L232" s="87">
        <f t="shared" si="61"/>
        <v>416</v>
      </c>
      <c r="M232" s="87">
        <f t="shared" si="61"/>
        <v>685</v>
      </c>
      <c r="N232" s="367">
        <f t="shared" si="61"/>
        <v>0</v>
      </c>
      <c r="O232" s="97">
        <f t="shared" si="61"/>
        <v>2382631</v>
      </c>
      <c r="P232" s="363">
        <f t="shared" si="61"/>
        <v>2382542</v>
      </c>
    </row>
    <row r="233" spans="1:16" ht="24.75" customHeight="1">
      <c r="A233" s="38"/>
      <c r="B233" s="38"/>
      <c r="C233" s="38"/>
      <c r="D233" s="39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1:16" ht="13.5" customHeight="1">
      <c r="A234" s="69" t="s">
        <v>115</v>
      </c>
      <c r="B234" s="69" t="s">
        <v>132</v>
      </c>
      <c r="C234" s="69"/>
      <c r="D234" s="70"/>
      <c r="E234" s="71"/>
      <c r="F234" s="56"/>
      <c r="G234" s="57"/>
      <c r="H234" s="57"/>
      <c r="I234" s="57"/>
      <c r="J234" s="57"/>
      <c r="K234" s="58"/>
      <c r="L234" s="59"/>
      <c r="M234" s="59"/>
      <c r="N234" s="59" t="s">
        <v>15</v>
      </c>
      <c r="O234" s="59"/>
      <c r="P234" s="38"/>
    </row>
    <row r="235" spans="1:16" ht="13.5" customHeight="1">
      <c r="A235" s="60"/>
      <c r="B235" s="60"/>
      <c r="C235" s="60"/>
      <c r="D235" s="61"/>
      <c r="E235" s="60"/>
      <c r="F235" s="60"/>
      <c r="G235" s="57"/>
      <c r="H235" s="57"/>
      <c r="I235" s="57"/>
      <c r="J235" s="57"/>
      <c r="K235" s="58"/>
      <c r="L235" s="59"/>
      <c r="M235" s="59"/>
      <c r="N235" s="59" t="s">
        <v>16</v>
      </c>
      <c r="O235" s="62"/>
      <c r="P235" s="38"/>
    </row>
    <row r="236" spans="1:16" ht="13.5" customHeight="1">
      <c r="A236" s="69" t="s">
        <v>110</v>
      </c>
      <c r="B236" s="69" t="s">
        <v>133</v>
      </c>
      <c r="C236" s="69"/>
      <c r="D236" s="72"/>
      <c r="E236" s="72"/>
      <c r="F236" s="57"/>
      <c r="G236" s="57"/>
      <c r="I236" s="57"/>
      <c r="J236" s="57"/>
      <c r="K236" s="64"/>
      <c r="L236" s="64"/>
      <c r="M236" s="64"/>
      <c r="N236" s="64"/>
      <c r="O236" s="65"/>
      <c r="P236" s="38"/>
    </row>
    <row r="237" spans="1:16" ht="13.5" customHeight="1">
      <c r="A237" s="61"/>
      <c r="B237" s="66"/>
      <c r="C237" s="66"/>
      <c r="D237" s="61"/>
      <c r="E237" s="60"/>
      <c r="F237" s="60"/>
      <c r="G237" s="57"/>
      <c r="H237" s="57"/>
      <c r="I237" s="76"/>
      <c r="J237" s="57"/>
      <c r="K237" s="60"/>
      <c r="L237" s="84" t="s">
        <v>17</v>
      </c>
      <c r="M237" s="60"/>
      <c r="N237" s="60"/>
      <c r="O237" s="60"/>
      <c r="P237" s="38"/>
    </row>
    <row r="238" spans="1:16" ht="13.5" customHeight="1">
      <c r="A238" s="69" t="s">
        <v>111</v>
      </c>
      <c r="B238" s="73"/>
      <c r="C238" s="73"/>
      <c r="D238" s="72"/>
      <c r="E238" s="72"/>
      <c r="F238" s="60"/>
      <c r="G238" s="57"/>
      <c r="H238" s="57"/>
      <c r="I238" s="57"/>
      <c r="J238" s="57"/>
      <c r="K238" s="81"/>
      <c r="L238" s="81"/>
      <c r="M238" s="67"/>
      <c r="N238" s="67"/>
      <c r="O238" s="68"/>
      <c r="P238" s="38"/>
    </row>
    <row r="239" spans="1:16" ht="13.5" customHeight="1">
      <c r="A239" s="63"/>
      <c r="B239" s="60"/>
      <c r="C239" s="60"/>
      <c r="D239" s="60"/>
      <c r="E239" s="60"/>
      <c r="F239" s="60"/>
      <c r="G239" s="57"/>
      <c r="H239" s="57"/>
      <c r="I239" s="57"/>
      <c r="J239" s="57"/>
      <c r="K239" s="82"/>
      <c r="L239" s="83"/>
      <c r="M239" s="74"/>
      <c r="N239" s="74" t="s">
        <v>109</v>
      </c>
      <c r="O239" s="75"/>
      <c r="P239" s="38"/>
    </row>
    <row r="240" spans="1:16" ht="13.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</row>
  </sheetData>
  <sheetProtection/>
  <mergeCells count="52">
    <mergeCell ref="D14:E14"/>
    <mergeCell ref="F14:G14"/>
    <mergeCell ref="E18:G18"/>
    <mergeCell ref="F13:G13"/>
    <mergeCell ref="H18:H19"/>
    <mergeCell ref="A13:B13"/>
    <mergeCell ref="F15:G15"/>
    <mergeCell ref="D15:E15"/>
    <mergeCell ref="H7:I7"/>
    <mergeCell ref="I18:I19"/>
    <mergeCell ref="H8:I8"/>
    <mergeCell ref="B211:I211"/>
    <mergeCell ref="A12:B12"/>
    <mergeCell ref="D12:E12"/>
    <mergeCell ref="F12:G12"/>
    <mergeCell ref="H12:I12"/>
    <mergeCell ref="H9:I9"/>
    <mergeCell ref="A14:B14"/>
    <mergeCell ref="H11:I11"/>
    <mergeCell ref="H13:I13"/>
    <mergeCell ref="H14:I14"/>
    <mergeCell ref="D6:E6"/>
    <mergeCell ref="F7:G7"/>
    <mergeCell ref="F8:G8"/>
    <mergeCell ref="F9:G9"/>
    <mergeCell ref="F6:G6"/>
    <mergeCell ref="D7:E7"/>
    <mergeCell ref="H6:I6"/>
    <mergeCell ref="J1:P1"/>
    <mergeCell ref="K18:K19"/>
    <mergeCell ref="L18:L19"/>
    <mergeCell ref="O18:O19"/>
    <mergeCell ref="P18:P19"/>
    <mergeCell ref="N18:N19"/>
    <mergeCell ref="M18:M19"/>
    <mergeCell ref="J18:J19"/>
    <mergeCell ref="A9:B9"/>
    <mergeCell ref="A8:B8"/>
    <mergeCell ref="D9:E9"/>
    <mergeCell ref="D11:E11"/>
    <mergeCell ref="D8:E8"/>
    <mergeCell ref="A11:B11"/>
    <mergeCell ref="A7:B7"/>
    <mergeCell ref="D13:E13"/>
    <mergeCell ref="A18:A19"/>
    <mergeCell ref="D10:E10"/>
    <mergeCell ref="F10:G10"/>
    <mergeCell ref="H10:I10"/>
    <mergeCell ref="B18:B19"/>
    <mergeCell ref="H15:I15"/>
    <mergeCell ref="F11:G11"/>
    <mergeCell ref="D18:D19"/>
  </mergeCells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60" r:id="rId1"/>
  <headerFooter alignWithMargins="0">
    <oddFooter>&amp;R&amp;P</oddFooter>
  </headerFooter>
  <rowBreaks count="3" manualBreakCount="3">
    <brk id="48" max="14" man="1"/>
    <brk id="93" max="14" man="1"/>
    <brk id="1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2023-07-25T07:38:56Z</cp:lastPrinted>
  <dcterms:created xsi:type="dcterms:W3CDTF">2003-10-30T18:50:49Z</dcterms:created>
  <dcterms:modified xsi:type="dcterms:W3CDTF">2023-07-28T07:40:51Z</dcterms:modified>
  <cp:category/>
  <cp:version/>
  <cp:contentType/>
  <cp:contentStatus/>
</cp:coreProperties>
</file>