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Upravno vijeće\Sjednice\62. sjednica UV-a\"/>
    </mc:Choice>
  </mc:AlternateContent>
  <xr:revisionPtr revIDLastSave="0" documentId="8_{705F0491-9B91-42B1-AE8C-791EAACA98C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B245" i="9" s="1"/>
  <c r="L245" i="9"/>
  <c r="E245" i="9"/>
  <c r="M244" i="9"/>
  <c r="F244" i="9" s="1"/>
  <c r="L244" i="9"/>
  <c r="E244" i="9"/>
  <c r="M243" i="9"/>
  <c r="L243" i="9"/>
  <c r="F243" i="9"/>
  <c r="B243" i="9" s="1"/>
  <c r="E243" i="9"/>
  <c r="M242" i="9"/>
  <c r="L242" i="9"/>
  <c r="E242" i="9"/>
  <c r="M241" i="9"/>
  <c r="F241" i="9" s="1"/>
  <c r="B241" i="9" s="1"/>
  <c r="L241" i="9"/>
  <c r="E241" i="9"/>
  <c r="M240" i="9"/>
  <c r="L240" i="9"/>
  <c r="F240" i="9"/>
  <c r="E240" i="9"/>
  <c r="B240" i="9" s="1"/>
  <c r="M239" i="9"/>
  <c r="F239" i="9" s="1"/>
  <c r="B239" i="9" s="1"/>
  <c r="L239" i="9"/>
  <c r="E239" i="9"/>
  <c r="M238" i="9"/>
  <c r="L238" i="9"/>
  <c r="F238" i="9" s="1"/>
  <c r="B238" i="9" s="1"/>
  <c r="E238" i="9"/>
  <c r="M237" i="9"/>
  <c r="L237" i="9"/>
  <c r="E237" i="9"/>
  <c r="M236" i="9"/>
  <c r="L236" i="9"/>
  <c r="E236" i="9"/>
  <c r="M235" i="9"/>
  <c r="L235" i="9"/>
  <c r="F235" i="9"/>
  <c r="B235" i="9" s="1"/>
  <c r="E235" i="9"/>
  <c r="M234" i="9"/>
  <c r="L234" i="9"/>
  <c r="F234" i="9" s="1"/>
  <c r="B234" i="9" s="1"/>
  <c r="E234" i="9"/>
  <c r="M233" i="9"/>
  <c r="F233" i="9" s="1"/>
  <c r="B233" i="9" s="1"/>
  <c r="L233" i="9"/>
  <c r="E233" i="9"/>
  <c r="M232" i="9"/>
  <c r="L232" i="9"/>
  <c r="F232" i="9" s="1"/>
  <c r="E232" i="9"/>
  <c r="B232" i="9" s="1"/>
  <c r="M231" i="9"/>
  <c r="L231" i="9"/>
  <c r="F231" i="9"/>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F155" i="9"/>
  <c r="B155" i="9"/>
  <c r="H154" i="9"/>
  <c r="G154" i="9"/>
  <c r="F154" i="9"/>
  <c r="E154" i="9"/>
  <c r="B154" i="9" s="1"/>
  <c r="H153" i="9"/>
  <c r="E153" i="9" s="1"/>
  <c r="G153" i="9"/>
  <c r="F153" i="9"/>
  <c r="B153" i="9"/>
  <c r="H152" i="9"/>
  <c r="G152" i="9"/>
  <c r="F152" i="9"/>
  <c r="E152" i="9"/>
  <c r="B152" i="9" s="1"/>
  <c r="H151" i="9"/>
  <c r="G151" i="9"/>
  <c r="E151" i="9" s="1"/>
  <c r="F151" i="9"/>
  <c r="B151" i="9"/>
  <c r="H150" i="9"/>
  <c r="G150" i="9"/>
  <c r="F150" i="9"/>
  <c r="E150" i="9"/>
  <c r="B150" i="9" s="1"/>
  <c r="H149" i="9"/>
  <c r="E149" i="9" s="1"/>
  <c r="G149" i="9"/>
  <c r="F149" i="9"/>
  <c r="B149" i="9"/>
  <c r="H148" i="9"/>
  <c r="G148" i="9"/>
  <c r="F148" i="9"/>
  <c r="E148" i="9"/>
  <c r="B148" i="9" s="1"/>
  <c r="H147" i="9"/>
  <c r="G147" i="9"/>
  <c r="E147" i="9" s="1"/>
  <c r="F147" i="9"/>
  <c r="B147" i="9"/>
  <c r="H146" i="9"/>
  <c r="G146" i="9"/>
  <c r="F146" i="9"/>
  <c r="E146" i="9"/>
  <c r="B146" i="9" s="1"/>
  <c r="H145" i="9"/>
  <c r="E145" i="9" s="1"/>
  <c r="G145" i="9"/>
  <c r="F145" i="9"/>
  <c r="B145" i="9"/>
  <c r="H144" i="9"/>
  <c r="G144" i="9"/>
  <c r="F144" i="9"/>
  <c r="E144" i="9"/>
  <c r="B144" i="9" s="1"/>
  <c r="H143" i="9"/>
  <c r="G143" i="9"/>
  <c r="E143" i="9" s="1"/>
  <c r="F143" i="9"/>
  <c r="B143" i="9"/>
  <c r="H142" i="9"/>
  <c r="G142" i="9"/>
  <c r="F142" i="9"/>
  <c r="E142" i="9"/>
  <c r="B142" i="9" s="1"/>
  <c r="H141" i="9"/>
  <c r="G141" i="9"/>
  <c r="E141" i="9" s="1"/>
  <c r="F141" i="9"/>
  <c r="B141" i="9"/>
  <c r="H140" i="9"/>
  <c r="G140" i="9"/>
  <c r="F140" i="9"/>
  <c r="E140" i="9"/>
  <c r="B140" i="9" s="1"/>
  <c r="H139" i="9"/>
  <c r="E139" i="9" s="1"/>
  <c r="G139" i="9"/>
  <c r="F139" i="9"/>
  <c r="B139" i="9"/>
  <c r="H138" i="9"/>
  <c r="G138" i="9"/>
  <c r="F138" i="9"/>
  <c r="E138" i="9"/>
  <c r="B138" i="9" s="1"/>
  <c r="H137" i="9"/>
  <c r="G137" i="9"/>
  <c r="E137" i="9" s="1"/>
  <c r="F137" i="9"/>
  <c r="B137" i="9"/>
  <c r="H136" i="9"/>
  <c r="G136" i="9"/>
  <c r="F136" i="9"/>
  <c r="E136" i="9"/>
  <c r="B136" i="9" s="1"/>
  <c r="H135" i="9"/>
  <c r="E135" i="9" s="1"/>
  <c r="G135" i="9"/>
  <c r="F135" i="9"/>
  <c r="B135" i="9"/>
  <c r="H134" i="9"/>
  <c r="G134" i="9"/>
  <c r="F134" i="9"/>
  <c r="E134" i="9"/>
  <c r="B134" i="9" s="1"/>
  <c r="H133" i="9"/>
  <c r="G133" i="9"/>
  <c r="E133" i="9" s="1"/>
  <c r="F133" i="9"/>
  <c r="B133" i="9"/>
  <c r="H132" i="9"/>
  <c r="G132" i="9"/>
  <c r="F132" i="9"/>
  <c r="E132" i="9"/>
  <c r="B132" i="9" s="1"/>
  <c r="H131" i="9"/>
  <c r="E131" i="9" s="1"/>
  <c r="G131" i="9"/>
  <c r="F131" i="9"/>
  <c r="B131" i="9"/>
  <c r="H130" i="9"/>
  <c r="G130" i="9"/>
  <c r="F130" i="9"/>
  <c r="E130" i="9"/>
  <c r="B130" i="9" s="1"/>
  <c r="H129" i="9"/>
  <c r="G129" i="9"/>
  <c r="E129" i="9" s="1"/>
  <c r="F129" i="9"/>
  <c r="B129" i="9"/>
  <c r="H128" i="9"/>
  <c r="G128" i="9"/>
  <c r="F128" i="9"/>
  <c r="E128" i="9"/>
  <c r="B128" i="9" s="1"/>
  <c r="H127" i="9"/>
  <c r="E127" i="9" s="1"/>
  <c r="G127" i="9"/>
  <c r="F127" i="9"/>
  <c r="B127" i="9"/>
  <c r="H126" i="9"/>
  <c r="G126" i="9"/>
  <c r="F126" i="9"/>
  <c r="E126" i="9"/>
  <c r="B126" i="9" s="1"/>
  <c r="H125" i="9"/>
  <c r="G125" i="9"/>
  <c r="E125" i="9" s="1"/>
  <c r="F125" i="9"/>
  <c r="B125" i="9"/>
  <c r="H124" i="9"/>
  <c r="G124" i="9"/>
  <c r="F124" i="9"/>
  <c r="E124" i="9"/>
  <c r="B124" i="9" s="1"/>
  <c r="H123" i="9"/>
  <c r="E123" i="9" s="1"/>
  <c r="G123" i="9"/>
  <c r="F123" i="9"/>
  <c r="B123" i="9"/>
  <c r="H122" i="9"/>
  <c r="G122" i="9"/>
  <c r="F122" i="9"/>
  <c r="E122" i="9"/>
  <c r="B122" i="9" s="1"/>
  <c r="H121" i="9"/>
  <c r="G121" i="9"/>
  <c r="E121" i="9" s="1"/>
  <c r="F121" i="9"/>
  <c r="B121" i="9"/>
  <c r="H120" i="9"/>
  <c r="G120" i="9"/>
  <c r="F120" i="9"/>
  <c r="E120" i="9"/>
  <c r="B120" i="9" s="1"/>
  <c r="H119" i="9"/>
  <c r="E119" i="9" s="1"/>
  <c r="G119" i="9"/>
  <c r="F119" i="9"/>
  <c r="B119" i="9"/>
  <c r="H118" i="9"/>
  <c r="G118" i="9"/>
  <c r="F118" i="9"/>
  <c r="E118" i="9"/>
  <c r="B118" i="9" s="1"/>
  <c r="H117" i="9"/>
  <c r="G117" i="9"/>
  <c r="E117" i="9" s="1"/>
  <c r="F117" i="9"/>
  <c r="B117" i="9"/>
  <c r="H116" i="9"/>
  <c r="G116" i="9"/>
  <c r="F116" i="9"/>
  <c r="E116" i="9"/>
  <c r="B116" i="9" s="1"/>
  <c r="H115" i="9"/>
  <c r="E115" i="9" s="1"/>
  <c r="G115" i="9"/>
  <c r="F115" i="9"/>
  <c r="B115" i="9"/>
  <c r="H114" i="9"/>
  <c r="G114" i="9"/>
  <c r="F114" i="9"/>
  <c r="E114" i="9"/>
  <c r="B114" i="9" s="1"/>
  <c r="H113" i="9"/>
  <c r="G113" i="9"/>
  <c r="E113" i="9" s="1"/>
  <c r="F113" i="9"/>
  <c r="B113" i="9"/>
  <c r="H112" i="9"/>
  <c r="G112" i="9"/>
  <c r="F112" i="9"/>
  <c r="E112" i="9"/>
  <c r="B112" i="9" s="1"/>
  <c r="H111" i="9"/>
  <c r="E111" i="9" s="1"/>
  <c r="G111" i="9"/>
  <c r="F111" i="9"/>
  <c r="B111" i="9"/>
  <c r="H110" i="9"/>
  <c r="G110" i="9"/>
  <c r="F110" i="9"/>
  <c r="E110" i="9"/>
  <c r="B110" i="9" s="1"/>
  <c r="H109" i="9"/>
  <c r="G109" i="9"/>
  <c r="E109" i="9" s="1"/>
  <c r="F109" i="9"/>
  <c r="B109" i="9"/>
  <c r="H108" i="9"/>
  <c r="G108" i="9"/>
  <c r="F108" i="9"/>
  <c r="E108" i="9"/>
  <c r="B108" i="9" s="1"/>
  <c r="H107" i="9"/>
  <c r="E107" i="9" s="1"/>
  <c r="G107" i="9"/>
  <c r="F107" i="9"/>
  <c r="B107" i="9"/>
  <c r="H106" i="9"/>
  <c r="G106" i="9"/>
  <c r="F106" i="9"/>
  <c r="E106" i="9"/>
  <c r="B106" i="9" s="1"/>
  <c r="H105" i="9"/>
  <c r="G105" i="9"/>
  <c r="E105" i="9" s="1"/>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G99" i="9"/>
  <c r="E99" i="9" s="1"/>
  <c r="F99" i="9"/>
  <c r="B99" i="9"/>
  <c r="H98" i="9"/>
  <c r="G98" i="9"/>
  <c r="F98" i="9"/>
  <c r="E98" i="9"/>
  <c r="B98" i="9" s="1"/>
  <c r="H97" i="9"/>
  <c r="E97" i="9" s="1"/>
  <c r="G97" i="9"/>
  <c r="F97" i="9"/>
  <c r="B97" i="9"/>
  <c r="H96" i="9"/>
  <c r="G96" i="9"/>
  <c r="F96" i="9"/>
  <c r="E96" i="9"/>
  <c r="B96" i="9" s="1"/>
  <c r="H95" i="9"/>
  <c r="G95" i="9"/>
  <c r="E95" i="9" s="1"/>
  <c r="F95" i="9"/>
  <c r="B95" i="9"/>
  <c r="H94" i="9"/>
  <c r="G94" i="9"/>
  <c r="F94" i="9"/>
  <c r="E94" i="9"/>
  <c r="B94" i="9" s="1"/>
  <c r="H93" i="9"/>
  <c r="E93" i="9" s="1"/>
  <c r="G93" i="9"/>
  <c r="F93" i="9"/>
  <c r="B93" i="9"/>
  <c r="H92" i="9"/>
  <c r="G92" i="9"/>
  <c r="F92" i="9"/>
  <c r="E92" i="9"/>
  <c r="B92" i="9" s="1"/>
  <c r="H91" i="9"/>
  <c r="G91" i="9"/>
  <c r="E91" i="9" s="1"/>
  <c r="F91" i="9"/>
  <c r="B91" i="9"/>
  <c r="H90" i="9"/>
  <c r="G90" i="9"/>
  <c r="F90" i="9"/>
  <c r="E90" i="9"/>
  <c r="B90" i="9" s="1"/>
  <c r="H89" i="9"/>
  <c r="E89" i="9" s="1"/>
  <c r="G89" i="9"/>
  <c r="F89" i="9"/>
  <c r="B89" i="9"/>
  <c r="H88" i="9"/>
  <c r="G88" i="9"/>
  <c r="F88" i="9"/>
  <c r="E88" i="9"/>
  <c r="B88" i="9" s="1"/>
  <c r="H87" i="9"/>
  <c r="G87" i="9"/>
  <c r="E87" i="9" s="1"/>
  <c r="F87" i="9"/>
  <c r="B87" i="9"/>
  <c r="H86" i="9"/>
  <c r="G86" i="9"/>
  <c r="F86" i="9"/>
  <c r="E86" i="9"/>
  <c r="B86" i="9" s="1"/>
  <c r="H85" i="9"/>
  <c r="G85" i="9"/>
  <c r="E85" i="9" s="1"/>
  <c r="F85" i="9"/>
  <c r="B85" i="9"/>
  <c r="H84" i="9"/>
  <c r="G84" i="9"/>
  <c r="F84" i="9"/>
  <c r="E84" i="9"/>
  <c r="B84" i="9" s="1"/>
  <c r="H83" i="9"/>
  <c r="E83" i="9" s="1"/>
  <c r="G83" i="9"/>
  <c r="F83" i="9"/>
  <c r="B83" i="9"/>
  <c r="H82" i="9"/>
  <c r="G82" i="9"/>
  <c r="F82" i="9"/>
  <c r="E82" i="9"/>
  <c r="B82" i="9" s="1"/>
  <c r="H81" i="9"/>
  <c r="G81" i="9"/>
  <c r="E81" i="9" s="1"/>
  <c r="F81" i="9"/>
  <c r="B81" i="9"/>
  <c r="H80" i="9"/>
  <c r="G80" i="9"/>
  <c r="F80" i="9"/>
  <c r="E80" i="9"/>
  <c r="B80" i="9" s="1"/>
  <c r="H79" i="9"/>
  <c r="E79" i="9" s="1"/>
  <c r="G79" i="9"/>
  <c r="F79" i="9"/>
  <c r="B79" i="9"/>
  <c r="H78" i="9"/>
  <c r="G78" i="9"/>
  <c r="F78" i="9"/>
  <c r="E78" i="9"/>
  <c r="B78" i="9" s="1"/>
  <c r="H77" i="9"/>
  <c r="G77" i="9"/>
  <c r="E77" i="9" s="1"/>
  <c r="F77" i="9"/>
  <c r="B77" i="9"/>
  <c r="H76" i="9"/>
  <c r="G76" i="9"/>
  <c r="F76" i="9"/>
  <c r="E76" i="9"/>
  <c r="B76" i="9" s="1"/>
  <c r="H75" i="9"/>
  <c r="E75" i="9" s="1"/>
  <c r="G75" i="9"/>
  <c r="F75" i="9"/>
  <c r="B75" i="9"/>
  <c r="H74" i="9"/>
  <c r="G74" i="9"/>
  <c r="F74" i="9"/>
  <c r="E74" i="9"/>
  <c r="B74" i="9" s="1"/>
  <c r="H73" i="9"/>
  <c r="G73" i="9"/>
  <c r="E73" i="9" s="1"/>
  <c r="F73" i="9"/>
  <c r="B73" i="9"/>
  <c r="H72" i="9"/>
  <c r="G72" i="9"/>
  <c r="F72" i="9"/>
  <c r="E72" i="9"/>
  <c r="B72" i="9" s="1"/>
  <c r="H71" i="9"/>
  <c r="E71" i="9" s="1"/>
  <c r="G71" i="9"/>
  <c r="F71" i="9"/>
  <c r="B71" i="9"/>
  <c r="H70" i="9"/>
  <c r="G70" i="9"/>
  <c r="F70" i="9"/>
  <c r="E70" i="9"/>
  <c r="B70" i="9" s="1"/>
  <c r="H69" i="9"/>
  <c r="G69" i="9"/>
  <c r="E69" i="9" s="1"/>
  <c r="F69" i="9"/>
  <c r="B69" i="9"/>
  <c r="H68" i="9"/>
  <c r="G68" i="9"/>
  <c r="F68" i="9"/>
  <c r="E68" i="9"/>
  <c r="B68" i="9" s="1"/>
  <c r="H67" i="9"/>
  <c r="E67" i="9" s="1"/>
  <c r="G67" i="9"/>
  <c r="F67" i="9"/>
  <c r="B67" i="9"/>
  <c r="H66" i="9"/>
  <c r="G66" i="9"/>
  <c r="F66" i="9"/>
  <c r="E66" i="9"/>
  <c r="B66" i="9" s="1"/>
  <c r="H65" i="9"/>
  <c r="G65" i="9"/>
  <c r="E65" i="9" s="1"/>
  <c r="F65" i="9"/>
  <c r="B65" i="9"/>
  <c r="H64" i="9"/>
  <c r="E64" i="9" s="1"/>
  <c r="B64" i="9" s="1"/>
  <c r="G64" i="9"/>
  <c r="F64" i="9"/>
  <c r="H63" i="9"/>
  <c r="E63" i="9" s="1"/>
  <c r="G63" i="9"/>
  <c r="F63" i="9"/>
  <c r="B63" i="9"/>
  <c r="H62" i="9"/>
  <c r="G62" i="9"/>
  <c r="F62" i="9"/>
  <c r="E62" i="9"/>
  <c r="B62" i="9" s="1"/>
  <c r="H61" i="9"/>
  <c r="G61" i="9"/>
  <c r="E61" i="9" s="1"/>
  <c r="F61" i="9"/>
  <c r="B61" i="9"/>
  <c r="H60" i="9"/>
  <c r="G60" i="9"/>
  <c r="F60" i="9"/>
  <c r="E60" i="9"/>
  <c r="B60" i="9" s="1"/>
  <c r="H59" i="9"/>
  <c r="E59" i="9" s="1"/>
  <c r="G59" i="9"/>
  <c r="F59" i="9"/>
  <c r="B59" i="9"/>
  <c r="H58" i="9"/>
  <c r="G58" i="9"/>
  <c r="F58" i="9"/>
  <c r="E58" i="9"/>
  <c r="B58" i="9" s="1"/>
  <c r="H57" i="9"/>
  <c r="G57" i="9"/>
  <c r="E57" i="9" s="1"/>
  <c r="B57" i="9" s="1"/>
  <c r="F57" i="9"/>
  <c r="H56" i="9"/>
  <c r="G56" i="9"/>
  <c r="F56" i="9"/>
  <c r="E56" i="9"/>
  <c r="B56" i="9" s="1"/>
  <c r="H55" i="9"/>
  <c r="G55" i="9"/>
  <c r="E55" i="9" s="1"/>
  <c r="B55" i="9" s="1"/>
  <c r="F55" i="9"/>
  <c r="H54" i="9"/>
  <c r="G54" i="9"/>
  <c r="F54" i="9"/>
  <c r="E54" i="9"/>
  <c r="B54" i="9" s="1"/>
  <c r="H53" i="9"/>
  <c r="G53" i="9"/>
  <c r="E53" i="9" s="1"/>
  <c r="B53" i="9" s="1"/>
  <c r="F53" i="9"/>
  <c r="H52" i="9"/>
  <c r="E52" i="9" s="1"/>
  <c r="B52" i="9" s="1"/>
  <c r="G52" i="9"/>
  <c r="F52" i="9"/>
  <c r="H51" i="9"/>
  <c r="G51" i="9"/>
  <c r="F51" i="9"/>
  <c r="H50" i="9"/>
  <c r="E50" i="9" s="1"/>
  <c r="B50" i="9" s="1"/>
  <c r="G50" i="9"/>
  <c r="F50" i="9"/>
  <c r="H49" i="9"/>
  <c r="G49" i="9"/>
  <c r="F49" i="9"/>
  <c r="H48" i="9"/>
  <c r="E48" i="9" s="1"/>
  <c r="B48" i="9" s="1"/>
  <c r="G48" i="9"/>
  <c r="F48" i="9"/>
  <c r="H47" i="9"/>
  <c r="E47" i="9" s="1"/>
  <c r="G47" i="9"/>
  <c r="F47" i="9"/>
  <c r="B47" i="9"/>
  <c r="H46" i="9"/>
  <c r="E46" i="9" s="1"/>
  <c r="B46" i="9" s="1"/>
  <c r="G46" i="9"/>
  <c r="F46" i="9"/>
  <c r="H45" i="9"/>
  <c r="E45" i="9" s="1"/>
  <c r="G45" i="9"/>
  <c r="F45" i="9"/>
  <c r="B45" i="9"/>
  <c r="H44" i="9"/>
  <c r="G44" i="9"/>
  <c r="F44" i="9"/>
  <c r="E44" i="9"/>
  <c r="B44" i="9" s="1"/>
  <c r="H43" i="9"/>
  <c r="G43" i="9"/>
  <c r="E43" i="9" s="1"/>
  <c r="F43" i="9"/>
  <c r="B43" i="9"/>
  <c r="H42" i="9"/>
  <c r="G42" i="9"/>
  <c r="F42" i="9"/>
  <c r="E42" i="9"/>
  <c r="B42" i="9" s="1"/>
  <c r="H41" i="9"/>
  <c r="E41" i="9" s="1"/>
  <c r="G41" i="9"/>
  <c r="F41" i="9"/>
  <c r="B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E35" i="9" s="1"/>
  <c r="B35" i="9" s="1"/>
  <c r="F35" i="9"/>
  <c r="H34" i="9"/>
  <c r="G34" i="9"/>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I3" i="9"/>
  <c r="G207" i="9" s="1"/>
  <c r="E207" i="9" s="1"/>
  <c r="H3" i="9"/>
  <c r="G3" i="9"/>
  <c r="D104" i="8"/>
  <c r="C1681" i="1" s="1"/>
  <c r="G1681" i="1" s="1"/>
  <c r="D97" i="8"/>
  <c r="D92" i="8"/>
  <c r="D87" i="8"/>
  <c r="D82" i="8"/>
  <c r="D77" i="8"/>
  <c r="D72" i="8"/>
  <c r="D67" i="8"/>
  <c r="D62" i="8"/>
  <c r="D57" i="8"/>
  <c r="D52" i="8"/>
  <c r="D46" i="8"/>
  <c r="D37" i="8"/>
  <c r="D27" i="8"/>
  <c r="C1604" i="1" s="1"/>
  <c r="D18" i="8"/>
  <c r="D8" i="8"/>
  <c r="E44" i="7"/>
  <c r="D44" i="7"/>
  <c r="E39" i="7"/>
  <c r="D39" i="7"/>
  <c r="D38" i="7" s="1"/>
  <c r="E30" i="7"/>
  <c r="D30" i="7"/>
  <c r="E23" i="7"/>
  <c r="D23" i="7"/>
  <c r="E22" i="7"/>
  <c r="D22" i="7"/>
  <c r="H34" i="3" s="1"/>
  <c r="E14" i="7"/>
  <c r="D14" i="7"/>
  <c r="E7" i="7"/>
  <c r="E6" i="7" s="1"/>
  <c r="D7"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F118" i="6"/>
  <c r="E118" i="6"/>
  <c r="D1514" i="1" s="1"/>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4"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E255" i="5" s="1"/>
  <c r="D1259" i="1" s="1"/>
  <c r="D256" i="5"/>
  <c r="F254" i="5"/>
  <c r="F253" i="5"/>
  <c r="F252" i="5"/>
  <c r="E252" i="5"/>
  <c r="D1256" i="1" s="1"/>
  <c r="G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G1224" i="1"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G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E648" i="4" s="1"/>
  <c r="D642" i="1" s="1"/>
  <c r="D427" i="4"/>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E208" i="4"/>
  <c r="D204" i="1" s="1"/>
  <c r="H204" i="1" s="1"/>
  <c r="D208" i="4"/>
  <c r="F207" i="4"/>
  <c r="F206" i="4"/>
  <c r="F205" i="4"/>
  <c r="F204" i="4"/>
  <c r="F203" i="4"/>
  <c r="E203" i="4"/>
  <c r="D203" i="4"/>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E135" i="4"/>
  <c r="E134" i="4" s="1"/>
  <c r="D135" i="4"/>
  <c r="D134" i="4"/>
  <c r="F133" i="4"/>
  <c r="F132" i="4"/>
  <c r="F131" i="4"/>
  <c r="F130" i="4"/>
  <c r="E129" i="4"/>
  <c r="F129" i="4" s="1"/>
  <c r="D129" i="4"/>
  <c r="F128" i="4"/>
  <c r="F127" i="4"/>
  <c r="E126" i="4"/>
  <c r="E125" i="4" s="1"/>
  <c r="F125" i="4" s="1"/>
  <c r="D126" i="4"/>
  <c r="F126" i="4" s="1"/>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4" i="1" s="1"/>
  <c r="H64" i="1" s="1"/>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G1683" i="1"/>
  <c r="C1683" i="1"/>
  <c r="H1683" i="1" s="1"/>
  <c r="H1682" i="1"/>
  <c r="C1682" i="1"/>
  <c r="G1682" i="1" s="1"/>
  <c r="C1680" i="1"/>
  <c r="G1679" i="1"/>
  <c r="C1679" i="1"/>
  <c r="H1679" i="1" s="1"/>
  <c r="H1678" i="1"/>
  <c r="C1678" i="1"/>
  <c r="G1678" i="1" s="1"/>
  <c r="H1677" i="1"/>
  <c r="G1677" i="1"/>
  <c r="C1677" i="1"/>
  <c r="C1676" i="1"/>
  <c r="G1675" i="1"/>
  <c r="C1675" i="1"/>
  <c r="H1675" i="1" s="1"/>
  <c r="H1674" i="1"/>
  <c r="C1674" i="1"/>
  <c r="G1674" i="1" s="1"/>
  <c r="H1673" i="1"/>
  <c r="G1673" i="1"/>
  <c r="C1673" i="1"/>
  <c r="C1672" i="1"/>
  <c r="G1671" i="1"/>
  <c r="C1671" i="1"/>
  <c r="H1671" i="1" s="1"/>
  <c r="H1670" i="1"/>
  <c r="C1670" i="1"/>
  <c r="G1670" i="1" s="1"/>
  <c r="H1669" i="1"/>
  <c r="G1669" i="1"/>
  <c r="C1669" i="1"/>
  <c r="C1668" i="1"/>
  <c r="G1667" i="1"/>
  <c r="C1667" i="1"/>
  <c r="H1667" i="1" s="1"/>
  <c r="H1666" i="1"/>
  <c r="C1666" i="1"/>
  <c r="G1666" i="1" s="1"/>
  <c r="H1665" i="1"/>
  <c r="G1665" i="1"/>
  <c r="C1665" i="1"/>
  <c r="C1664" i="1"/>
  <c r="G1663" i="1"/>
  <c r="C1663" i="1"/>
  <c r="H1663" i="1" s="1"/>
  <c r="H1662" i="1"/>
  <c r="C1662" i="1"/>
  <c r="G1662" i="1" s="1"/>
  <c r="H1661" i="1"/>
  <c r="G1661" i="1"/>
  <c r="C1661" i="1"/>
  <c r="C1660" i="1"/>
  <c r="G1659" i="1"/>
  <c r="C1659" i="1"/>
  <c r="H1659" i="1" s="1"/>
  <c r="H1658" i="1"/>
  <c r="C1658" i="1"/>
  <c r="G1658" i="1" s="1"/>
  <c r="H1657" i="1"/>
  <c r="G1657" i="1"/>
  <c r="C1657" i="1"/>
  <c r="C1656" i="1"/>
  <c r="G1655" i="1"/>
  <c r="C1655" i="1"/>
  <c r="H1655" i="1" s="1"/>
  <c r="H1654" i="1"/>
  <c r="C1654" i="1"/>
  <c r="G1654" i="1" s="1"/>
  <c r="H1653" i="1"/>
  <c r="G1653" i="1"/>
  <c r="C1653" i="1"/>
  <c r="C1652" i="1"/>
  <c r="G1651" i="1"/>
  <c r="C1651" i="1"/>
  <c r="H1651" i="1" s="1"/>
  <c r="H1650" i="1"/>
  <c r="C1650" i="1"/>
  <c r="G1650" i="1" s="1"/>
  <c r="H1649" i="1"/>
  <c r="G1649" i="1"/>
  <c r="C1649" i="1"/>
  <c r="C1648" i="1"/>
  <c r="G1647" i="1"/>
  <c r="C1647" i="1"/>
  <c r="H1647" i="1" s="1"/>
  <c r="H1646" i="1"/>
  <c r="C1646" i="1"/>
  <c r="G1646" i="1" s="1"/>
  <c r="H1645" i="1"/>
  <c r="G1645" i="1"/>
  <c r="C1645" i="1"/>
  <c r="C1644" i="1"/>
  <c r="G1643" i="1"/>
  <c r="C1643" i="1"/>
  <c r="H1643" i="1" s="1"/>
  <c r="H1642" i="1"/>
  <c r="C1642" i="1"/>
  <c r="G1642" i="1" s="1"/>
  <c r="H1641" i="1"/>
  <c r="G1641" i="1"/>
  <c r="C1641" i="1"/>
  <c r="C1640" i="1"/>
  <c r="C1639" i="1"/>
  <c r="H1639" i="1" s="1"/>
  <c r="H1638" i="1"/>
  <c r="C1638" i="1"/>
  <c r="G1638" i="1" s="1"/>
  <c r="H1637" i="1"/>
  <c r="G1637" i="1"/>
  <c r="C1637" i="1"/>
  <c r="C1636" i="1"/>
  <c r="C1635" i="1"/>
  <c r="H1635" i="1" s="1"/>
  <c r="H1634" i="1"/>
  <c r="C1634" i="1"/>
  <c r="G1634" i="1" s="1"/>
  <c r="H1633" i="1"/>
  <c r="G1633" i="1"/>
  <c r="C1633" i="1"/>
  <c r="C1632" i="1"/>
  <c r="C1631" i="1"/>
  <c r="H1631" i="1" s="1"/>
  <c r="C1630" i="1"/>
  <c r="G1630" i="1" s="1"/>
  <c r="C1629" i="1"/>
  <c r="H1629" i="1" s="1"/>
  <c r="C1627" i="1"/>
  <c r="H1627" i="1" s="1"/>
  <c r="H1626" i="1"/>
  <c r="C1626" i="1"/>
  <c r="G1626" i="1" s="1"/>
  <c r="H1625" i="1"/>
  <c r="G1625" i="1"/>
  <c r="C1625" i="1"/>
  <c r="C1624" i="1"/>
  <c r="C1623" i="1"/>
  <c r="H1623" i="1" s="1"/>
  <c r="C1620" i="1"/>
  <c r="C1619" i="1"/>
  <c r="H1619" i="1" s="1"/>
  <c r="H1618" i="1"/>
  <c r="C1618" i="1"/>
  <c r="G1618" i="1" s="1"/>
  <c r="H1617" i="1"/>
  <c r="G1617" i="1"/>
  <c r="C1617" i="1"/>
  <c r="C1616" i="1"/>
  <c r="C1615" i="1"/>
  <c r="H1615" i="1" s="1"/>
  <c r="G1613" i="1"/>
  <c r="C1613" i="1"/>
  <c r="H1613" i="1" s="1"/>
  <c r="C1612" i="1"/>
  <c r="C1611" i="1"/>
  <c r="H1611" i="1" s="1"/>
  <c r="H1610" i="1"/>
  <c r="C1610" i="1"/>
  <c r="G1610" i="1" s="1"/>
  <c r="H1609" i="1"/>
  <c r="G1609" i="1"/>
  <c r="C1609" i="1"/>
  <c r="C1608" i="1"/>
  <c r="C1607" i="1"/>
  <c r="H1607" i="1" s="1"/>
  <c r="C1606" i="1"/>
  <c r="G1606" i="1" s="1"/>
  <c r="C1605" i="1"/>
  <c r="H1605" i="1" s="1"/>
  <c r="C1603" i="1"/>
  <c r="H1603" i="1" s="1"/>
  <c r="C1601" i="1"/>
  <c r="H1601" i="1" s="1"/>
  <c r="C1600" i="1"/>
  <c r="C1599" i="1"/>
  <c r="H1599" i="1" s="1"/>
  <c r="H1598" i="1"/>
  <c r="C1598" i="1"/>
  <c r="G1598" i="1" s="1"/>
  <c r="H1597" i="1"/>
  <c r="G1597" i="1"/>
  <c r="C1597" i="1"/>
  <c r="C1596" i="1"/>
  <c r="C1595" i="1"/>
  <c r="H1595" i="1" s="1"/>
  <c r="C1594" i="1"/>
  <c r="G1594" i="1" s="1"/>
  <c r="H1593" i="1"/>
  <c r="G1593" i="1"/>
  <c r="C1593" i="1"/>
  <c r="C1592" i="1"/>
  <c r="C1591" i="1"/>
  <c r="H1591" i="1" s="1"/>
  <c r="H1590" i="1"/>
  <c r="C1590" i="1"/>
  <c r="G1590" i="1" s="1"/>
  <c r="H1589" i="1"/>
  <c r="G1589" i="1"/>
  <c r="C1589" i="1"/>
  <c r="C1588" i="1"/>
  <c r="C1587" i="1"/>
  <c r="H1587" i="1" s="1"/>
  <c r="C1586" i="1"/>
  <c r="G1586" i="1" s="1"/>
  <c r="C1584" i="1"/>
  <c r="H1582" i="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H1573" i="1"/>
  <c r="G1573" i="1"/>
  <c r="I1573" i="1" s="1"/>
  <c r="D1573" i="1"/>
  <c r="C1573" i="1"/>
  <c r="J1573" i="1" s="1"/>
  <c r="C1572"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G1547" i="1" s="1"/>
  <c r="D1546" i="1"/>
  <c r="C1546" i="1"/>
  <c r="H1545" i="1"/>
  <c r="D1545" i="1"/>
  <c r="C1545" i="1"/>
  <c r="G1545" i="1" s="1"/>
  <c r="D1544" i="1"/>
  <c r="C1544" i="1"/>
  <c r="H1543" i="1"/>
  <c r="D1543" i="1"/>
  <c r="C1543" i="1"/>
  <c r="G1543" i="1" s="1"/>
  <c r="I1543" i="1" s="1"/>
  <c r="D1542" i="1"/>
  <c r="C1542" i="1"/>
  <c r="D1541" i="1"/>
  <c r="H1541" i="1" s="1"/>
  <c r="C1541" i="1"/>
  <c r="D1540"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C1526" i="1"/>
  <c r="C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C1514" i="1"/>
  <c r="G1514" i="1" s="1"/>
  <c r="H1513" i="1"/>
  <c r="D1513" i="1"/>
  <c r="C1513" i="1"/>
  <c r="G1513" i="1" s="1"/>
  <c r="D1512" i="1"/>
  <c r="H1512" i="1" s="1"/>
  <c r="C1512" i="1"/>
  <c r="C1511"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C1490" i="1"/>
  <c r="G1490" i="1" s="1"/>
  <c r="H1489" i="1"/>
  <c r="D1489" i="1"/>
  <c r="C1489" i="1"/>
  <c r="G1489" i="1" s="1"/>
  <c r="H1488" i="1"/>
  <c r="D1488" i="1"/>
  <c r="C1488" i="1"/>
  <c r="G1488" i="1" s="1"/>
  <c r="H1487" i="1"/>
  <c r="D1487" i="1"/>
  <c r="C1487" i="1"/>
  <c r="G1487" i="1" s="1"/>
  <c r="H1486" i="1"/>
  <c r="D1486" i="1"/>
  <c r="C1486" i="1"/>
  <c r="G1486" i="1" s="1"/>
  <c r="D1484" i="1"/>
  <c r="C1484" i="1"/>
  <c r="H1483" i="1"/>
  <c r="D1483" i="1"/>
  <c r="C1483" i="1"/>
  <c r="G1483" i="1" s="1"/>
  <c r="H1482" i="1"/>
  <c r="D1482" i="1"/>
  <c r="C1482" i="1"/>
  <c r="G1482" i="1" s="1"/>
  <c r="D1481" i="1"/>
  <c r="C1481" i="1"/>
  <c r="D1480" i="1"/>
  <c r="C1480" i="1"/>
  <c r="H1479" i="1"/>
  <c r="D1479" i="1"/>
  <c r="C1479" i="1"/>
  <c r="G1479" i="1" s="1"/>
  <c r="H1478" i="1"/>
  <c r="D1478" i="1"/>
  <c r="C1478" i="1"/>
  <c r="G1478" i="1" s="1"/>
  <c r="D1477" i="1"/>
  <c r="C1477" i="1"/>
  <c r="D1476" i="1"/>
  <c r="C1476" i="1"/>
  <c r="H1475" i="1"/>
  <c r="D1475" i="1"/>
  <c r="C1475" i="1"/>
  <c r="G1475" i="1" s="1"/>
  <c r="H1474" i="1"/>
  <c r="D1474" i="1"/>
  <c r="C1474" i="1"/>
  <c r="G1474" i="1" s="1"/>
  <c r="D1473" i="1"/>
  <c r="C1473" i="1"/>
  <c r="D1472" i="1"/>
  <c r="C1472" i="1"/>
  <c r="D1471" i="1"/>
  <c r="H1470" i="1"/>
  <c r="D1470" i="1"/>
  <c r="C1470" i="1"/>
  <c r="G1470" i="1" s="1"/>
  <c r="D1469" i="1"/>
  <c r="C1469" i="1"/>
  <c r="D1468" i="1"/>
  <c r="C1468" i="1"/>
  <c r="H1467" i="1"/>
  <c r="D1467" i="1"/>
  <c r="C1467" i="1"/>
  <c r="G1467" i="1" s="1"/>
  <c r="H1466" i="1"/>
  <c r="D1466" i="1"/>
  <c r="C1466" i="1"/>
  <c r="G1466" i="1" s="1"/>
  <c r="D1465" i="1"/>
  <c r="C1465" i="1"/>
  <c r="D1464" i="1"/>
  <c r="C1464" i="1"/>
  <c r="H1463" i="1"/>
  <c r="D1463" i="1"/>
  <c r="C1463" i="1"/>
  <c r="G1463" i="1" s="1"/>
  <c r="H1462" i="1"/>
  <c r="D1462" i="1"/>
  <c r="C1462" i="1"/>
  <c r="G1462" i="1" s="1"/>
  <c r="D1461" i="1"/>
  <c r="C1461" i="1"/>
  <c r="D1460" i="1"/>
  <c r="C1460" i="1"/>
  <c r="H1459" i="1"/>
  <c r="D1459" i="1"/>
  <c r="C1459" i="1"/>
  <c r="G1459" i="1" s="1"/>
  <c r="H1458" i="1"/>
  <c r="D1458" i="1"/>
  <c r="C1458" i="1"/>
  <c r="G1458" i="1" s="1"/>
  <c r="D1457" i="1"/>
  <c r="C1457" i="1"/>
  <c r="D1456" i="1"/>
  <c r="C1456" i="1"/>
  <c r="H1455" i="1"/>
  <c r="D1455" i="1"/>
  <c r="C1455" i="1"/>
  <c r="G1455" i="1" s="1"/>
  <c r="H1454" i="1"/>
  <c r="D1454" i="1"/>
  <c r="C1454" i="1"/>
  <c r="G1454" i="1" s="1"/>
  <c r="D1453" i="1"/>
  <c r="C1453" i="1"/>
  <c r="D1452" i="1"/>
  <c r="C1452" i="1"/>
  <c r="H1451" i="1"/>
  <c r="D1451" i="1"/>
  <c r="C1451" i="1"/>
  <c r="G1451" i="1" s="1"/>
  <c r="H1450" i="1"/>
  <c r="D1450" i="1"/>
  <c r="C1450" i="1"/>
  <c r="G1450" i="1" s="1"/>
  <c r="D1449" i="1"/>
  <c r="C1449" i="1"/>
  <c r="D1448" i="1"/>
  <c r="C1448" i="1"/>
  <c r="H1447" i="1"/>
  <c r="D1447" i="1"/>
  <c r="C1447" i="1"/>
  <c r="G1447" i="1" s="1"/>
  <c r="D1446" i="1"/>
  <c r="D1445" i="1"/>
  <c r="C1445" i="1"/>
  <c r="D1444" i="1"/>
  <c r="C1444" i="1"/>
  <c r="H1443" i="1"/>
  <c r="D1443" i="1"/>
  <c r="C1443" i="1"/>
  <c r="G1443" i="1" s="1"/>
  <c r="H1442" i="1"/>
  <c r="D1442" i="1"/>
  <c r="C1442" i="1"/>
  <c r="G1442" i="1" s="1"/>
  <c r="D1441" i="1"/>
  <c r="C1441" i="1"/>
  <c r="D1440" i="1"/>
  <c r="C1440" i="1"/>
  <c r="H1439" i="1"/>
  <c r="C1439" i="1"/>
  <c r="D1438" i="1"/>
  <c r="C1438" i="1"/>
  <c r="D1437" i="1"/>
  <c r="C1437" i="1"/>
  <c r="H1436" i="1"/>
  <c r="D1436" i="1"/>
  <c r="C1436" i="1"/>
  <c r="G1436" i="1" s="1"/>
  <c r="H1435" i="1"/>
  <c r="D1435" i="1"/>
  <c r="C1435" i="1"/>
  <c r="G1435" i="1" s="1"/>
  <c r="D1434" i="1"/>
  <c r="C1434" i="1"/>
  <c r="D1433" i="1"/>
  <c r="C1433" i="1"/>
  <c r="H1432" i="1"/>
  <c r="D1432" i="1"/>
  <c r="C1432" i="1"/>
  <c r="G1432" i="1" s="1"/>
  <c r="D1430" i="1"/>
  <c r="C1430" i="1"/>
  <c r="D1429" i="1"/>
  <c r="C1429" i="1"/>
  <c r="H1428" i="1"/>
  <c r="D1428" i="1"/>
  <c r="C1428" i="1"/>
  <c r="G1428" i="1" s="1"/>
  <c r="D1427" i="1"/>
  <c r="H1427" i="1" s="1"/>
  <c r="C1427" i="1"/>
  <c r="D1426" i="1"/>
  <c r="C1426" i="1"/>
  <c r="D1425" i="1"/>
  <c r="C1425" i="1"/>
  <c r="H1424" i="1"/>
  <c r="D1424" i="1"/>
  <c r="C1424" i="1"/>
  <c r="G1424" i="1" s="1"/>
  <c r="D1423" i="1"/>
  <c r="H1423" i="1" s="1"/>
  <c r="C1423" i="1"/>
  <c r="D1422" i="1"/>
  <c r="C1422" i="1"/>
  <c r="D1421" i="1"/>
  <c r="C1421" i="1"/>
  <c r="H1420" i="1"/>
  <c r="D1420" i="1"/>
  <c r="C1420" i="1"/>
  <c r="G1420" i="1" s="1"/>
  <c r="D1419" i="1"/>
  <c r="H1419" i="1" s="1"/>
  <c r="C1419" i="1"/>
  <c r="D1418" i="1"/>
  <c r="C1418" i="1"/>
  <c r="D1417" i="1"/>
  <c r="C1417" i="1"/>
  <c r="H1416" i="1"/>
  <c r="D1416" i="1"/>
  <c r="C1416" i="1"/>
  <c r="G1416" i="1" s="1"/>
  <c r="D1415" i="1"/>
  <c r="H1415" i="1" s="1"/>
  <c r="C1415" i="1"/>
  <c r="D1414" i="1"/>
  <c r="C1414" i="1"/>
  <c r="D1413" i="1"/>
  <c r="C1413" i="1"/>
  <c r="H1412" i="1"/>
  <c r="D1412" i="1"/>
  <c r="C1412" i="1"/>
  <c r="G1412" i="1" s="1"/>
  <c r="D1411" i="1"/>
  <c r="H1411" i="1" s="1"/>
  <c r="C1411" i="1"/>
  <c r="D1410" i="1"/>
  <c r="C1410" i="1"/>
  <c r="D1409" i="1"/>
  <c r="C1409" i="1"/>
  <c r="H1408" i="1"/>
  <c r="D1408" i="1"/>
  <c r="C1408" i="1"/>
  <c r="G1408" i="1" s="1"/>
  <c r="D1407" i="1"/>
  <c r="H1407" i="1" s="1"/>
  <c r="C1407" i="1"/>
  <c r="D1406" i="1"/>
  <c r="C1406" i="1"/>
  <c r="D1405" i="1"/>
  <c r="C1405" i="1"/>
  <c r="H1404" i="1"/>
  <c r="D1404" i="1"/>
  <c r="C1404" i="1"/>
  <c r="G1404" i="1" s="1"/>
  <c r="D1403" i="1"/>
  <c r="H1403" i="1" s="1"/>
  <c r="C1403" i="1"/>
  <c r="D1402" i="1"/>
  <c r="C1402" i="1"/>
  <c r="D1401" i="1"/>
  <c r="C1401" i="1"/>
  <c r="H1400" i="1"/>
  <c r="D1400" i="1"/>
  <c r="C1400" i="1"/>
  <c r="G1400" i="1" s="1"/>
  <c r="D1399" i="1"/>
  <c r="H1399" i="1" s="1"/>
  <c r="C1399" i="1"/>
  <c r="D1398" i="1"/>
  <c r="C1398" i="1"/>
  <c r="D1397" i="1"/>
  <c r="C1397" i="1"/>
  <c r="H1396" i="1"/>
  <c r="D1396" i="1"/>
  <c r="C1396" i="1"/>
  <c r="G1396" i="1" s="1"/>
  <c r="D1395" i="1"/>
  <c r="H1395" i="1" s="1"/>
  <c r="C1395" i="1"/>
  <c r="D1394" i="1"/>
  <c r="C1394" i="1"/>
  <c r="D1393" i="1"/>
  <c r="C1393" i="1"/>
  <c r="H1392" i="1"/>
  <c r="D1392" i="1"/>
  <c r="C1392" i="1"/>
  <c r="G1392" i="1" s="1"/>
  <c r="D1391" i="1"/>
  <c r="H1391" i="1" s="1"/>
  <c r="C1391" i="1"/>
  <c r="D1390" i="1"/>
  <c r="C1390" i="1"/>
  <c r="D1389" i="1"/>
  <c r="C1389" i="1"/>
  <c r="D1388" i="1"/>
  <c r="C1388" i="1"/>
  <c r="D1387" i="1"/>
  <c r="H1387" i="1" s="1"/>
  <c r="C1387" i="1"/>
  <c r="D1386" i="1"/>
  <c r="C1386" i="1"/>
  <c r="D1385" i="1"/>
  <c r="C1385" i="1"/>
  <c r="D1384" i="1"/>
  <c r="C1384" i="1"/>
  <c r="G1384" i="1" s="1"/>
  <c r="D1383" i="1"/>
  <c r="H1383" i="1" s="1"/>
  <c r="C1383" i="1"/>
  <c r="D1382" i="1"/>
  <c r="C1382" i="1"/>
  <c r="D1381" i="1"/>
  <c r="C1381" i="1"/>
  <c r="H1380" i="1"/>
  <c r="D1380" i="1"/>
  <c r="C1380" i="1"/>
  <c r="G1380" i="1" s="1"/>
  <c r="D1379" i="1"/>
  <c r="H1379" i="1" s="1"/>
  <c r="C1379" i="1"/>
  <c r="D1378" i="1"/>
  <c r="C1378" i="1"/>
  <c r="D1377" i="1"/>
  <c r="C1377" i="1"/>
  <c r="H1376" i="1"/>
  <c r="D1376" i="1"/>
  <c r="C1376" i="1"/>
  <c r="G1376" i="1" s="1"/>
  <c r="D1375" i="1"/>
  <c r="H1375" i="1" s="1"/>
  <c r="C1375" i="1"/>
  <c r="D1374" i="1"/>
  <c r="C1374" i="1"/>
  <c r="D1373" i="1"/>
  <c r="C1373" i="1"/>
  <c r="H1372" i="1"/>
  <c r="D1372" i="1"/>
  <c r="C1372" i="1"/>
  <c r="G1372" i="1" s="1"/>
  <c r="D1371" i="1"/>
  <c r="H1371" i="1" s="1"/>
  <c r="C1371" i="1"/>
  <c r="D1370" i="1"/>
  <c r="C1370" i="1"/>
  <c r="D1369" i="1"/>
  <c r="C1369" i="1"/>
  <c r="D1368" i="1"/>
  <c r="C1368" i="1"/>
  <c r="D1367" i="1"/>
  <c r="H1367" i="1" s="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D1258" i="1"/>
  <c r="G1258" i="1" s="1"/>
  <c r="C1258" i="1"/>
  <c r="H1258" i="1" s="1"/>
  <c r="D1257" i="1"/>
  <c r="G1257" i="1" s="1"/>
  <c r="C1257" i="1"/>
  <c r="H1257" i="1" s="1"/>
  <c r="C1256" i="1"/>
  <c r="G1254" i="1"/>
  <c r="D1254" i="1"/>
  <c r="C1254" i="1"/>
  <c r="H1254" i="1" s="1"/>
  <c r="G1253" i="1"/>
  <c r="D1253" i="1"/>
  <c r="C1253" i="1"/>
  <c r="H1253" i="1" s="1"/>
  <c r="G1252" i="1"/>
  <c r="D1252" i="1"/>
  <c r="C1252" i="1"/>
  <c r="H1252" i="1" s="1"/>
  <c r="D1251" i="1"/>
  <c r="G1251" i="1" s="1"/>
  <c r="C1251" i="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D1229" i="1"/>
  <c r="G1229" i="1" s="1"/>
  <c r="C1229" i="1"/>
  <c r="H1229" i="1" s="1"/>
  <c r="G1228" i="1"/>
  <c r="D1228" i="1"/>
  <c r="C1228" i="1"/>
  <c r="H1228" i="1" s="1"/>
  <c r="G1227" i="1"/>
  <c r="D1227" i="1"/>
  <c r="C1227" i="1"/>
  <c r="H1227" i="1" s="1"/>
  <c r="G1226" i="1"/>
  <c r="D1226" i="1"/>
  <c r="C1226" i="1"/>
  <c r="H1226" i="1" s="1"/>
  <c r="G1225" i="1"/>
  <c r="D1225" i="1"/>
  <c r="C1225" i="1"/>
  <c r="H1225" i="1" s="1"/>
  <c r="C1224" i="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D1203" i="1"/>
  <c r="C1203" i="1"/>
  <c r="D1202" i="1"/>
  <c r="C1202" i="1"/>
  <c r="H1202" i="1" s="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G1187" i="1"/>
  <c r="D1187" i="1"/>
  <c r="C1187" i="1"/>
  <c r="H1187" i="1" s="1"/>
  <c r="G1186" i="1"/>
  <c r="D1186" i="1"/>
  <c r="C1186" i="1"/>
  <c r="H1186" i="1" s="1"/>
  <c r="C1185" i="1"/>
  <c r="G1184" i="1"/>
  <c r="D1184" i="1"/>
  <c r="C1184" i="1"/>
  <c r="D1183" i="1"/>
  <c r="G1183" i="1" s="1"/>
  <c r="C1183" i="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D1167" i="1"/>
  <c r="G1167" i="1" s="1"/>
  <c r="C1167" i="1"/>
  <c r="D1166" i="1"/>
  <c r="G1166" i="1" s="1"/>
  <c r="C1166" i="1"/>
  <c r="H1166" i="1" s="1"/>
  <c r="D1165" i="1"/>
  <c r="G1165" i="1" s="1"/>
  <c r="C1165" i="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D1140" i="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C1093" i="1"/>
  <c r="D1092" i="1"/>
  <c r="G1092" i="1" s="1"/>
  <c r="C1092" i="1"/>
  <c r="G1091" i="1"/>
  <c r="D1091" i="1"/>
  <c r="C1091" i="1"/>
  <c r="H1091" i="1" s="1"/>
  <c r="D1090" i="1"/>
  <c r="G1090" i="1" s="1"/>
  <c r="C1090" i="1"/>
  <c r="D1089" i="1"/>
  <c r="G1089" i="1" s="1"/>
  <c r="C1089" i="1"/>
  <c r="G1088" i="1"/>
  <c r="D1088" i="1"/>
  <c r="C1088" i="1"/>
  <c r="H1088" i="1" s="1"/>
  <c r="D1087" i="1"/>
  <c r="G1087" i="1" s="1"/>
  <c r="C1087" i="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D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D1060" i="1"/>
  <c r="G1060" i="1" s="1"/>
  <c r="C1060" i="1"/>
  <c r="H1060" i="1" s="1"/>
  <c r="D1059" i="1"/>
  <c r="G1059" i="1" s="1"/>
  <c r="C1059" i="1"/>
  <c r="G1058" i="1"/>
  <c r="D1058" i="1"/>
  <c r="C1058" i="1"/>
  <c r="H1058" i="1" s="1"/>
  <c r="D1057" i="1"/>
  <c r="G1057" i="1" s="1"/>
  <c r="C1057" i="1"/>
  <c r="G1056" i="1"/>
  <c r="D1056" i="1"/>
  <c r="C1056" i="1"/>
  <c r="H1056" i="1" s="1"/>
  <c r="D1055" i="1"/>
  <c r="G1055" i="1" s="1"/>
  <c r="C1055" i="1"/>
  <c r="H1055" i="1" s="1"/>
  <c r="G1054" i="1"/>
  <c r="D1054" i="1"/>
  <c r="C1054" i="1"/>
  <c r="H1054" i="1" s="1"/>
  <c r="G1053" i="1"/>
  <c r="D1053" i="1"/>
  <c r="C1053" i="1"/>
  <c r="H1053" i="1" s="1"/>
  <c r="D1052" i="1"/>
  <c r="G1052" i="1" s="1"/>
  <c r="C1052" i="1"/>
  <c r="H1052" i="1" s="1"/>
  <c r="G1051" i="1"/>
  <c r="D1051" i="1"/>
  <c r="C1051" i="1"/>
  <c r="H1051" i="1" s="1"/>
  <c r="D1050" i="1"/>
  <c r="G1050" i="1" s="1"/>
  <c r="C1050" i="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D1042" i="1"/>
  <c r="C1042" i="1"/>
  <c r="H1042" i="1" s="1"/>
  <c r="G1041" i="1"/>
  <c r="D1041" i="1"/>
  <c r="C1041" i="1"/>
  <c r="H1041" i="1" s="1"/>
  <c r="D1040" i="1"/>
  <c r="D1039" i="1"/>
  <c r="G1039" i="1" s="1"/>
  <c r="C1039" i="1"/>
  <c r="G1038" i="1"/>
  <c r="D1038" i="1"/>
  <c r="C1038" i="1"/>
  <c r="H1038" i="1" s="1"/>
  <c r="G1037" i="1"/>
  <c r="D1037" i="1"/>
  <c r="C1037" i="1"/>
  <c r="H1037" i="1" s="1"/>
  <c r="G1036" i="1"/>
  <c r="D1036" i="1"/>
  <c r="C1036" i="1"/>
  <c r="H1036" i="1" s="1"/>
  <c r="D1035" i="1"/>
  <c r="G1035" i="1" s="1"/>
  <c r="C1035" i="1"/>
  <c r="H1035" i="1" s="1"/>
  <c r="D1034" i="1"/>
  <c r="G1034" i="1" s="1"/>
  <c r="C1034" i="1"/>
  <c r="D1033" i="1"/>
  <c r="G1033" i="1" s="1"/>
  <c r="C1033" i="1"/>
  <c r="G1032" i="1"/>
  <c r="D1032" i="1"/>
  <c r="C1032" i="1"/>
  <c r="H1032" i="1" s="1"/>
  <c r="D1031" i="1"/>
  <c r="G1031" i="1" s="1"/>
  <c r="C1031" i="1"/>
  <c r="G1030" i="1"/>
  <c r="D1030" i="1"/>
  <c r="C1030" i="1"/>
  <c r="G1029" i="1"/>
  <c r="D1029" i="1"/>
  <c r="C1029" i="1"/>
  <c r="H1029" i="1" s="1"/>
  <c r="G1028" i="1"/>
  <c r="D1028" i="1"/>
  <c r="C1028" i="1"/>
  <c r="H1028" i="1" s="1"/>
  <c r="D1027" i="1"/>
  <c r="C1027" i="1"/>
  <c r="G1026" i="1"/>
  <c r="D1026" i="1"/>
  <c r="C1026" i="1"/>
  <c r="D1025" i="1"/>
  <c r="C1025" i="1"/>
  <c r="D1024" i="1"/>
  <c r="C1024" i="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6" i="1"/>
  <c r="D1016" i="1"/>
  <c r="C1016" i="1"/>
  <c r="H1016" i="1" s="1"/>
  <c r="G1015" i="1"/>
  <c r="D1015" i="1"/>
  <c r="C1015" i="1"/>
  <c r="H1015" i="1" s="1"/>
  <c r="G1014" i="1"/>
  <c r="D1014" i="1"/>
  <c r="C1014" i="1"/>
  <c r="H1014" i="1" s="1"/>
  <c r="G1013" i="1"/>
  <c r="D1013" i="1"/>
  <c r="C1013" i="1"/>
  <c r="H1013"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D810" i="1"/>
  <c r="G810" i="1" s="1"/>
  <c r="C810" i="1"/>
  <c r="D809" i="1"/>
  <c r="G809" i="1" s="1"/>
  <c r="C809" i="1"/>
  <c r="H809" i="1" s="1"/>
  <c r="D808" i="1"/>
  <c r="C808" i="1"/>
  <c r="H808" i="1" s="1"/>
  <c r="G807" i="1"/>
  <c r="D807" i="1"/>
  <c r="C807" i="1"/>
  <c r="D806" i="1"/>
  <c r="G806" i="1" s="1"/>
  <c r="C806" i="1"/>
  <c r="D805" i="1"/>
  <c r="C805" i="1"/>
  <c r="H805" i="1" s="1"/>
  <c r="D804" i="1"/>
  <c r="C804" i="1"/>
  <c r="H804" i="1" s="1"/>
  <c r="G803" i="1"/>
  <c r="D803" i="1"/>
  <c r="C803" i="1"/>
  <c r="D802" i="1"/>
  <c r="G802" i="1" s="1"/>
  <c r="C802" i="1"/>
  <c r="D801" i="1"/>
  <c r="C801" i="1"/>
  <c r="H801" i="1" s="1"/>
  <c r="D800" i="1"/>
  <c r="C800" i="1"/>
  <c r="H800" i="1" s="1"/>
  <c r="G799" i="1"/>
  <c r="D799" i="1"/>
  <c r="C799" i="1"/>
  <c r="D798" i="1"/>
  <c r="G798" i="1" s="1"/>
  <c r="C798" i="1"/>
  <c r="D797" i="1"/>
  <c r="C797" i="1"/>
  <c r="H797" i="1" s="1"/>
  <c r="D796" i="1"/>
  <c r="C796" i="1"/>
  <c r="H796" i="1" s="1"/>
  <c r="G795" i="1"/>
  <c r="D795" i="1"/>
  <c r="C795" i="1"/>
  <c r="D794" i="1"/>
  <c r="G794" i="1" s="1"/>
  <c r="C794" i="1"/>
  <c r="D793" i="1"/>
  <c r="C793" i="1"/>
  <c r="H793" i="1" s="1"/>
  <c r="D792" i="1"/>
  <c r="C792" i="1"/>
  <c r="H792" i="1" s="1"/>
  <c r="G791" i="1"/>
  <c r="D791" i="1"/>
  <c r="C791" i="1"/>
  <c r="D790" i="1"/>
  <c r="G790" i="1" s="1"/>
  <c r="C790" i="1"/>
  <c r="D789" i="1"/>
  <c r="C789" i="1"/>
  <c r="H789" i="1" s="1"/>
  <c r="D788" i="1"/>
  <c r="C788" i="1"/>
  <c r="H788" i="1" s="1"/>
  <c r="G787" i="1"/>
  <c r="D787" i="1"/>
  <c r="C787" i="1"/>
  <c r="D786" i="1"/>
  <c r="G786" i="1" s="1"/>
  <c r="C786" i="1"/>
  <c r="D785" i="1"/>
  <c r="C785" i="1"/>
  <c r="H785" i="1" s="1"/>
  <c r="D784" i="1"/>
  <c r="C784" i="1"/>
  <c r="H784" i="1" s="1"/>
  <c r="G783" i="1"/>
  <c r="D783" i="1"/>
  <c r="C783" i="1"/>
  <c r="D782" i="1"/>
  <c r="G782" i="1" s="1"/>
  <c r="C782" i="1"/>
  <c r="D781" i="1"/>
  <c r="C781" i="1"/>
  <c r="H781" i="1" s="1"/>
  <c r="D780" i="1"/>
  <c r="C780" i="1"/>
  <c r="H780" i="1" s="1"/>
  <c r="G779" i="1"/>
  <c r="D779" i="1"/>
  <c r="C779" i="1"/>
  <c r="D778" i="1"/>
  <c r="G778" i="1" s="1"/>
  <c r="C778" i="1"/>
  <c r="D777" i="1"/>
  <c r="C777" i="1"/>
  <c r="H777" i="1" s="1"/>
  <c r="D776" i="1"/>
  <c r="C776" i="1"/>
  <c r="H776" i="1" s="1"/>
  <c r="G775" i="1"/>
  <c r="D775" i="1"/>
  <c r="C775" i="1"/>
  <c r="D774" i="1"/>
  <c r="G774" i="1" s="1"/>
  <c r="C774" i="1"/>
  <c r="D773" i="1"/>
  <c r="C773" i="1"/>
  <c r="H773" i="1" s="1"/>
  <c r="D772" i="1"/>
  <c r="C772" i="1"/>
  <c r="H772" i="1" s="1"/>
  <c r="G771" i="1"/>
  <c r="D771" i="1"/>
  <c r="C771" i="1"/>
  <c r="D770" i="1"/>
  <c r="G770" i="1" s="1"/>
  <c r="C770" i="1"/>
  <c r="D769" i="1"/>
  <c r="C769" i="1"/>
  <c r="H769" i="1" s="1"/>
  <c r="D768" i="1"/>
  <c r="C768" i="1"/>
  <c r="H768" i="1" s="1"/>
  <c r="G767" i="1"/>
  <c r="D767" i="1"/>
  <c r="C767" i="1"/>
  <c r="D766" i="1"/>
  <c r="G766" i="1" s="1"/>
  <c r="C766" i="1"/>
  <c r="D765" i="1"/>
  <c r="C765" i="1"/>
  <c r="H765" i="1" s="1"/>
  <c r="D764" i="1"/>
  <c r="C764" i="1"/>
  <c r="H764" i="1" s="1"/>
  <c r="G763" i="1"/>
  <c r="D763" i="1"/>
  <c r="C763" i="1"/>
  <c r="D762" i="1"/>
  <c r="G762" i="1" s="1"/>
  <c r="C762" i="1"/>
  <c r="D761" i="1"/>
  <c r="C761" i="1"/>
  <c r="H761" i="1" s="1"/>
  <c r="D760" i="1"/>
  <c r="C760" i="1"/>
  <c r="H760" i="1" s="1"/>
  <c r="G759" i="1"/>
  <c r="D759" i="1"/>
  <c r="C759" i="1"/>
  <c r="D758" i="1"/>
  <c r="G758" i="1" s="1"/>
  <c r="C758" i="1"/>
  <c r="D757" i="1"/>
  <c r="C757" i="1"/>
  <c r="H757" i="1" s="1"/>
  <c r="D756" i="1"/>
  <c r="C756" i="1"/>
  <c r="H756" i="1" s="1"/>
  <c r="G755" i="1"/>
  <c r="D755" i="1"/>
  <c r="C755" i="1"/>
  <c r="D754" i="1"/>
  <c r="G754" i="1" s="1"/>
  <c r="C754" i="1"/>
  <c r="D753" i="1"/>
  <c r="C753" i="1"/>
  <c r="D752" i="1"/>
  <c r="C752" i="1"/>
  <c r="H752" i="1" s="1"/>
  <c r="G751" i="1"/>
  <c r="D751" i="1"/>
  <c r="C751" i="1"/>
  <c r="D750" i="1"/>
  <c r="G750" i="1" s="1"/>
  <c r="C750" i="1"/>
  <c r="D749" i="1"/>
  <c r="C749" i="1"/>
  <c r="H749" i="1" s="1"/>
  <c r="D748" i="1"/>
  <c r="C748" i="1"/>
  <c r="H748" i="1" s="1"/>
  <c r="G747" i="1"/>
  <c r="D747" i="1"/>
  <c r="C747" i="1"/>
  <c r="D746" i="1"/>
  <c r="G746" i="1" s="1"/>
  <c r="C746" i="1"/>
  <c r="D745" i="1"/>
  <c r="C745" i="1"/>
  <c r="H745" i="1" s="1"/>
  <c r="D744" i="1"/>
  <c r="C744" i="1"/>
  <c r="H744" i="1" s="1"/>
  <c r="G743" i="1"/>
  <c r="D743" i="1"/>
  <c r="C743" i="1"/>
  <c r="D742" i="1"/>
  <c r="G742" i="1" s="1"/>
  <c r="C742" i="1"/>
  <c r="D741" i="1"/>
  <c r="C741" i="1"/>
  <c r="H741" i="1" s="1"/>
  <c r="D740" i="1"/>
  <c r="C740" i="1"/>
  <c r="H740" i="1" s="1"/>
  <c r="G739" i="1"/>
  <c r="D739" i="1"/>
  <c r="C739" i="1"/>
  <c r="D738" i="1"/>
  <c r="G738" i="1" s="1"/>
  <c r="C738" i="1"/>
  <c r="D737" i="1"/>
  <c r="C737" i="1"/>
  <c r="H737" i="1" s="1"/>
  <c r="D736" i="1"/>
  <c r="C736" i="1"/>
  <c r="H736" i="1" s="1"/>
  <c r="D735" i="1"/>
  <c r="G735" i="1" s="1"/>
  <c r="C735" i="1"/>
  <c r="D734" i="1"/>
  <c r="G734" i="1" s="1"/>
  <c r="C734" i="1"/>
  <c r="D733" i="1"/>
  <c r="C733" i="1"/>
  <c r="H733" i="1" s="1"/>
  <c r="D732" i="1"/>
  <c r="C732" i="1"/>
  <c r="H732" i="1" s="1"/>
  <c r="D731" i="1"/>
  <c r="G731" i="1" s="1"/>
  <c r="C731" i="1"/>
  <c r="D730" i="1"/>
  <c r="G730" i="1" s="1"/>
  <c r="C730" i="1"/>
  <c r="D729" i="1"/>
  <c r="C729" i="1"/>
  <c r="H729" i="1" s="1"/>
  <c r="D728" i="1"/>
  <c r="C728" i="1"/>
  <c r="H728" i="1" s="1"/>
  <c r="D727" i="1"/>
  <c r="G727" i="1" s="1"/>
  <c r="C727" i="1"/>
  <c r="D726" i="1"/>
  <c r="G726" i="1" s="1"/>
  <c r="C726" i="1"/>
  <c r="D725" i="1"/>
  <c r="C725" i="1"/>
  <c r="D724" i="1"/>
  <c r="C724" i="1"/>
  <c r="H724" i="1" s="1"/>
  <c r="G723" i="1"/>
  <c r="D723" i="1"/>
  <c r="C723" i="1"/>
  <c r="D722" i="1"/>
  <c r="G722" i="1" s="1"/>
  <c r="C722" i="1"/>
  <c r="D721" i="1"/>
  <c r="C721" i="1"/>
  <c r="H721" i="1" s="1"/>
  <c r="D720" i="1"/>
  <c r="C720" i="1"/>
  <c r="H720" i="1" s="1"/>
  <c r="G719" i="1"/>
  <c r="D719" i="1"/>
  <c r="C719" i="1"/>
  <c r="D718" i="1"/>
  <c r="G718" i="1" s="1"/>
  <c r="C718" i="1"/>
  <c r="D717" i="1"/>
  <c r="C717" i="1"/>
  <c r="H717" i="1" s="1"/>
  <c r="D716" i="1"/>
  <c r="C716" i="1"/>
  <c r="H716" i="1" s="1"/>
  <c r="G715" i="1"/>
  <c r="D715" i="1"/>
  <c r="C715" i="1"/>
  <c r="D714" i="1"/>
  <c r="G714" i="1" s="1"/>
  <c r="C714" i="1"/>
  <c r="D713" i="1"/>
  <c r="C713" i="1"/>
  <c r="D712" i="1"/>
  <c r="C712" i="1"/>
  <c r="H712" i="1" s="1"/>
  <c r="G711" i="1"/>
  <c r="D711" i="1"/>
  <c r="C711" i="1"/>
  <c r="D710" i="1"/>
  <c r="G710" i="1" s="1"/>
  <c r="C710" i="1"/>
  <c r="D709" i="1"/>
  <c r="C709" i="1"/>
  <c r="D708" i="1"/>
  <c r="C708" i="1"/>
  <c r="H708" i="1" s="1"/>
  <c r="G707" i="1"/>
  <c r="D707" i="1"/>
  <c r="C707" i="1"/>
  <c r="D706" i="1"/>
  <c r="G706" i="1" s="1"/>
  <c r="C706" i="1"/>
  <c r="D705" i="1"/>
  <c r="C705" i="1"/>
  <c r="D704" i="1"/>
  <c r="C704" i="1"/>
  <c r="H704" i="1" s="1"/>
  <c r="G703" i="1"/>
  <c r="D703" i="1"/>
  <c r="C703" i="1"/>
  <c r="D702" i="1"/>
  <c r="G702" i="1" s="1"/>
  <c r="C702" i="1"/>
  <c r="D701" i="1"/>
  <c r="C701" i="1"/>
  <c r="D700" i="1"/>
  <c r="C700" i="1"/>
  <c r="H700" i="1" s="1"/>
  <c r="G699" i="1"/>
  <c r="D699" i="1"/>
  <c r="C699" i="1"/>
  <c r="D698" i="1"/>
  <c r="G698" i="1" s="1"/>
  <c r="C698" i="1"/>
  <c r="D697" i="1"/>
  <c r="C697" i="1"/>
  <c r="D696" i="1"/>
  <c r="C696" i="1"/>
  <c r="H696" i="1" s="1"/>
  <c r="G695" i="1"/>
  <c r="D695" i="1"/>
  <c r="C695" i="1"/>
  <c r="D694" i="1"/>
  <c r="G694" i="1" s="1"/>
  <c r="C694" i="1"/>
  <c r="D693" i="1"/>
  <c r="C693" i="1"/>
  <c r="D692" i="1"/>
  <c r="C692" i="1"/>
  <c r="H692" i="1" s="1"/>
  <c r="G691" i="1"/>
  <c r="D691" i="1"/>
  <c r="C691" i="1"/>
  <c r="D690" i="1"/>
  <c r="G690" i="1" s="1"/>
  <c r="C690" i="1"/>
  <c r="D689" i="1"/>
  <c r="C689" i="1"/>
  <c r="D688" i="1"/>
  <c r="C688" i="1"/>
  <c r="H688" i="1" s="1"/>
  <c r="G687" i="1"/>
  <c r="D687" i="1"/>
  <c r="C687" i="1"/>
  <c r="D686" i="1"/>
  <c r="G686" i="1" s="1"/>
  <c r="C686" i="1"/>
  <c r="D685" i="1"/>
  <c r="C685" i="1"/>
  <c r="D684" i="1"/>
  <c r="C684" i="1"/>
  <c r="H684" i="1" s="1"/>
  <c r="G683" i="1"/>
  <c r="D683" i="1"/>
  <c r="C683" i="1"/>
  <c r="D682" i="1"/>
  <c r="G682" i="1" s="1"/>
  <c r="C682" i="1"/>
  <c r="D681" i="1"/>
  <c r="C681" i="1"/>
  <c r="D680" i="1"/>
  <c r="C680" i="1"/>
  <c r="H680" i="1" s="1"/>
  <c r="G679" i="1"/>
  <c r="D679" i="1"/>
  <c r="C679" i="1"/>
  <c r="D678" i="1"/>
  <c r="G678" i="1" s="1"/>
  <c r="C678" i="1"/>
  <c r="D677" i="1"/>
  <c r="C677" i="1"/>
  <c r="D676" i="1"/>
  <c r="C676" i="1"/>
  <c r="H676" i="1" s="1"/>
  <c r="G675" i="1"/>
  <c r="D675" i="1"/>
  <c r="C675" i="1"/>
  <c r="D674" i="1"/>
  <c r="G674" i="1" s="1"/>
  <c r="C674" i="1"/>
  <c r="D673" i="1"/>
  <c r="C673" i="1"/>
  <c r="D672" i="1"/>
  <c r="C672" i="1"/>
  <c r="H672" i="1" s="1"/>
  <c r="G671" i="1"/>
  <c r="D671" i="1"/>
  <c r="C671" i="1"/>
  <c r="D670" i="1"/>
  <c r="G670" i="1" s="1"/>
  <c r="C670" i="1"/>
  <c r="D669" i="1"/>
  <c r="C669" i="1"/>
  <c r="D668" i="1"/>
  <c r="C668" i="1"/>
  <c r="H668" i="1" s="1"/>
  <c r="G667" i="1"/>
  <c r="D667" i="1"/>
  <c r="C667" i="1"/>
  <c r="D666" i="1"/>
  <c r="G666" i="1" s="1"/>
  <c r="C666" i="1"/>
  <c r="D665" i="1"/>
  <c r="C665" i="1"/>
  <c r="D664" i="1"/>
  <c r="C664" i="1"/>
  <c r="H664" i="1" s="1"/>
  <c r="G663" i="1"/>
  <c r="D663" i="1"/>
  <c r="C663" i="1"/>
  <c r="D662" i="1"/>
  <c r="G662" i="1" s="1"/>
  <c r="C662" i="1"/>
  <c r="D661" i="1"/>
  <c r="C661" i="1"/>
  <c r="D660" i="1"/>
  <c r="C660" i="1"/>
  <c r="H660" i="1" s="1"/>
  <c r="G659" i="1"/>
  <c r="D659" i="1"/>
  <c r="C659" i="1"/>
  <c r="D658" i="1"/>
  <c r="G658" i="1" s="1"/>
  <c r="C658" i="1"/>
  <c r="D657" i="1"/>
  <c r="C657" i="1"/>
  <c r="D656" i="1"/>
  <c r="C656" i="1"/>
  <c r="H656" i="1" s="1"/>
  <c r="G655" i="1"/>
  <c r="D655" i="1"/>
  <c r="C655" i="1"/>
  <c r="D654" i="1"/>
  <c r="G654" i="1" s="1"/>
  <c r="C654" i="1"/>
  <c r="D653" i="1"/>
  <c r="C653" i="1"/>
  <c r="D652" i="1"/>
  <c r="C652" i="1"/>
  <c r="D651" i="1"/>
  <c r="G651" i="1" s="1"/>
  <c r="C651" i="1"/>
  <c r="D650" i="1"/>
  <c r="G650" i="1" s="1"/>
  <c r="C650" i="1"/>
  <c r="D649" i="1"/>
  <c r="C649" i="1"/>
  <c r="D648" i="1"/>
  <c r="C648" i="1"/>
  <c r="G647" i="1"/>
  <c r="D647" i="1"/>
  <c r="C647" i="1"/>
  <c r="G646" i="1"/>
  <c r="D646" i="1"/>
  <c r="C646" i="1"/>
  <c r="D645" i="1"/>
  <c r="C645" i="1"/>
  <c r="D636" i="1"/>
  <c r="C636" i="1"/>
  <c r="D635" i="1"/>
  <c r="G635" i="1" s="1"/>
  <c r="C635" i="1"/>
  <c r="D632" i="1"/>
  <c r="C632" i="1"/>
  <c r="G631" i="1"/>
  <c r="D631" i="1"/>
  <c r="C631" i="1"/>
  <c r="D630" i="1"/>
  <c r="G630" i="1" s="1"/>
  <c r="C630" i="1"/>
  <c r="D629" i="1"/>
  <c r="C629" i="1"/>
  <c r="D628" i="1"/>
  <c r="C628" i="1"/>
  <c r="G627" i="1"/>
  <c r="D627" i="1"/>
  <c r="C627" i="1"/>
  <c r="G626" i="1"/>
  <c r="D626" i="1"/>
  <c r="C626" i="1"/>
  <c r="D625" i="1"/>
  <c r="C625" i="1"/>
  <c r="D624" i="1"/>
  <c r="C624" i="1"/>
  <c r="D623" i="1"/>
  <c r="D622" i="1"/>
  <c r="G622" i="1" s="1"/>
  <c r="C622" i="1"/>
  <c r="D621" i="1"/>
  <c r="C621" i="1"/>
  <c r="D620" i="1"/>
  <c r="C620" i="1"/>
  <c r="G619" i="1"/>
  <c r="D619" i="1"/>
  <c r="C619" i="1"/>
  <c r="G618" i="1"/>
  <c r="D618" i="1"/>
  <c r="C618" i="1"/>
  <c r="D617" i="1"/>
  <c r="G617" i="1" s="1"/>
  <c r="C617" i="1"/>
  <c r="D616" i="1"/>
  <c r="G616" i="1" s="1"/>
  <c r="C616" i="1"/>
  <c r="H616" i="1" s="1"/>
  <c r="G615" i="1"/>
  <c r="D615" i="1"/>
  <c r="C615" i="1"/>
  <c r="H615" i="1" s="1"/>
  <c r="G614" i="1"/>
  <c r="D614" i="1"/>
  <c r="C614" i="1"/>
  <c r="D613" i="1"/>
  <c r="G613" i="1" s="1"/>
  <c r="C613" i="1"/>
  <c r="D612" i="1"/>
  <c r="G612" i="1" s="1"/>
  <c r="C612" i="1"/>
  <c r="H612" i="1" s="1"/>
  <c r="G611" i="1"/>
  <c r="D611" i="1"/>
  <c r="C611" i="1"/>
  <c r="H611" i="1" s="1"/>
  <c r="G610" i="1"/>
  <c r="D610" i="1"/>
  <c r="C610" i="1"/>
  <c r="D609" i="1"/>
  <c r="G609" i="1" s="1"/>
  <c r="C609" i="1"/>
  <c r="D608" i="1"/>
  <c r="G608" i="1" s="1"/>
  <c r="C608" i="1"/>
  <c r="H608" i="1" s="1"/>
  <c r="G607" i="1"/>
  <c r="D607" i="1"/>
  <c r="C607" i="1"/>
  <c r="H607" i="1" s="1"/>
  <c r="G606" i="1"/>
  <c r="D606" i="1"/>
  <c r="C606" i="1"/>
  <c r="D605" i="1"/>
  <c r="G605" i="1" s="1"/>
  <c r="C605" i="1"/>
  <c r="D604" i="1"/>
  <c r="G604" i="1" s="1"/>
  <c r="C604" i="1"/>
  <c r="H604" i="1" s="1"/>
  <c r="G603" i="1"/>
  <c r="D603" i="1"/>
  <c r="C603" i="1"/>
  <c r="H603" i="1" s="1"/>
  <c r="G602" i="1"/>
  <c r="D602" i="1"/>
  <c r="C602" i="1"/>
  <c r="D601" i="1"/>
  <c r="G601" i="1" s="1"/>
  <c r="C601" i="1"/>
  <c r="D600" i="1"/>
  <c r="G600" i="1" s="1"/>
  <c r="C600" i="1"/>
  <c r="H600" i="1" s="1"/>
  <c r="G599" i="1"/>
  <c r="D599" i="1"/>
  <c r="C599" i="1"/>
  <c r="H599" i="1" s="1"/>
  <c r="G598" i="1"/>
  <c r="D598" i="1"/>
  <c r="C598" i="1"/>
  <c r="D597" i="1"/>
  <c r="G597" i="1" s="1"/>
  <c r="C597" i="1"/>
  <c r="D596" i="1"/>
  <c r="G596" i="1" s="1"/>
  <c r="C596" i="1"/>
  <c r="H596" i="1" s="1"/>
  <c r="G595" i="1"/>
  <c r="D595" i="1"/>
  <c r="C595" i="1"/>
  <c r="H595" i="1" s="1"/>
  <c r="G594" i="1"/>
  <c r="D594" i="1"/>
  <c r="C594" i="1"/>
  <c r="D593" i="1"/>
  <c r="G593" i="1" s="1"/>
  <c r="C593" i="1"/>
  <c r="D592" i="1"/>
  <c r="G592" i="1" s="1"/>
  <c r="C592" i="1"/>
  <c r="H592" i="1" s="1"/>
  <c r="D591" i="1"/>
  <c r="D590" i="1"/>
  <c r="G590" i="1" s="1"/>
  <c r="C590" i="1"/>
  <c r="D589" i="1"/>
  <c r="G589" i="1" s="1"/>
  <c r="C589" i="1"/>
  <c r="H589" i="1" s="1"/>
  <c r="G588" i="1"/>
  <c r="D588" i="1"/>
  <c r="C588" i="1"/>
  <c r="H588" i="1" s="1"/>
  <c r="G587" i="1"/>
  <c r="D587" i="1"/>
  <c r="C587" i="1"/>
  <c r="D586" i="1"/>
  <c r="G586" i="1" s="1"/>
  <c r="C586" i="1"/>
  <c r="D585" i="1"/>
  <c r="G585" i="1" s="1"/>
  <c r="C585" i="1"/>
  <c r="H585" i="1" s="1"/>
  <c r="G584" i="1"/>
  <c r="D584" i="1"/>
  <c r="C584" i="1"/>
  <c r="H584" i="1" s="1"/>
  <c r="G583" i="1"/>
  <c r="D583" i="1"/>
  <c r="C583" i="1"/>
  <c r="D582" i="1"/>
  <c r="G582" i="1" s="1"/>
  <c r="C582" i="1"/>
  <c r="D581" i="1"/>
  <c r="G581" i="1" s="1"/>
  <c r="C581" i="1"/>
  <c r="H581" i="1" s="1"/>
  <c r="G580" i="1"/>
  <c r="D580" i="1"/>
  <c r="C580" i="1"/>
  <c r="H580" i="1" s="1"/>
  <c r="G579" i="1"/>
  <c r="D579" i="1"/>
  <c r="C579" i="1"/>
  <c r="D578" i="1"/>
  <c r="G577" i="1"/>
  <c r="D577" i="1"/>
  <c r="C577" i="1"/>
  <c r="H577" i="1" s="1"/>
  <c r="G576" i="1"/>
  <c r="D576" i="1"/>
  <c r="C576" i="1"/>
  <c r="D575" i="1"/>
  <c r="G575" i="1" s="1"/>
  <c r="C575" i="1"/>
  <c r="D574" i="1"/>
  <c r="G574" i="1" s="1"/>
  <c r="C574" i="1"/>
  <c r="H574" i="1" s="1"/>
  <c r="G573" i="1"/>
  <c r="D573" i="1"/>
  <c r="C573" i="1"/>
  <c r="H573" i="1" s="1"/>
  <c r="G572" i="1"/>
  <c r="D572" i="1"/>
  <c r="C572" i="1"/>
  <c r="D571" i="1"/>
  <c r="G571" i="1" s="1"/>
  <c r="C571" i="1"/>
  <c r="D570" i="1"/>
  <c r="G570" i="1" s="1"/>
  <c r="C570" i="1"/>
  <c r="H570" i="1" s="1"/>
  <c r="G569" i="1"/>
  <c r="D569" i="1"/>
  <c r="C569" i="1"/>
  <c r="H569" i="1" s="1"/>
  <c r="G568" i="1"/>
  <c r="D568" i="1"/>
  <c r="C568" i="1"/>
  <c r="D567" i="1"/>
  <c r="G567" i="1" s="1"/>
  <c r="C567" i="1"/>
  <c r="D566" i="1"/>
  <c r="G566" i="1" s="1"/>
  <c r="C566" i="1"/>
  <c r="H566" i="1" s="1"/>
  <c r="D565" i="1"/>
  <c r="D564" i="1"/>
  <c r="G564" i="1" s="1"/>
  <c r="C564" i="1"/>
  <c r="D563" i="1"/>
  <c r="G563" i="1" s="1"/>
  <c r="C563" i="1"/>
  <c r="H563" i="1" s="1"/>
  <c r="G562" i="1"/>
  <c r="D562" i="1"/>
  <c r="C562" i="1"/>
  <c r="H562" i="1" s="1"/>
  <c r="G561" i="1"/>
  <c r="D561" i="1"/>
  <c r="C561" i="1"/>
  <c r="D560" i="1"/>
  <c r="G560" i="1" s="1"/>
  <c r="C560" i="1"/>
  <c r="D559" i="1"/>
  <c r="G559" i="1" s="1"/>
  <c r="C559" i="1"/>
  <c r="H559" i="1" s="1"/>
  <c r="G558" i="1"/>
  <c r="D558" i="1"/>
  <c r="C558" i="1"/>
  <c r="H558" i="1" s="1"/>
  <c r="G557" i="1"/>
  <c r="D557" i="1"/>
  <c r="C557" i="1"/>
  <c r="D556" i="1"/>
  <c r="G556" i="1" s="1"/>
  <c r="C556" i="1"/>
  <c r="D555" i="1"/>
  <c r="G555" i="1" s="1"/>
  <c r="C555" i="1"/>
  <c r="H555" i="1" s="1"/>
  <c r="G554" i="1"/>
  <c r="D554" i="1"/>
  <c r="C554" i="1"/>
  <c r="H554" i="1" s="1"/>
  <c r="G553" i="1"/>
  <c r="D553" i="1"/>
  <c r="C553" i="1"/>
  <c r="D552" i="1"/>
  <c r="G552" i="1" s="1"/>
  <c r="C552" i="1"/>
  <c r="D551" i="1"/>
  <c r="G551" i="1" s="1"/>
  <c r="C551" i="1"/>
  <c r="H551" i="1" s="1"/>
  <c r="G550" i="1"/>
  <c r="D550" i="1"/>
  <c r="C550" i="1"/>
  <c r="H550" i="1" s="1"/>
  <c r="G549" i="1"/>
  <c r="D549" i="1"/>
  <c r="C549" i="1"/>
  <c r="D548" i="1"/>
  <c r="G548" i="1" s="1"/>
  <c r="C548" i="1"/>
  <c r="D547" i="1"/>
  <c r="G547" i="1" s="1"/>
  <c r="C547" i="1"/>
  <c r="H547" i="1" s="1"/>
  <c r="G546" i="1"/>
  <c r="D546" i="1"/>
  <c r="C546" i="1"/>
  <c r="H546" i="1" s="1"/>
  <c r="G545" i="1"/>
  <c r="D545" i="1"/>
  <c r="C545" i="1"/>
  <c r="D544" i="1"/>
  <c r="G544" i="1" s="1"/>
  <c r="C544" i="1"/>
  <c r="D543" i="1"/>
  <c r="G543" i="1" s="1"/>
  <c r="C543" i="1"/>
  <c r="H543" i="1" s="1"/>
  <c r="G542" i="1"/>
  <c r="D542" i="1"/>
  <c r="C542" i="1"/>
  <c r="H542" i="1" s="1"/>
  <c r="G541" i="1"/>
  <c r="D541" i="1"/>
  <c r="C541" i="1"/>
  <c r="D540" i="1"/>
  <c r="G540" i="1" s="1"/>
  <c r="C540" i="1"/>
  <c r="D539" i="1"/>
  <c r="G539" i="1" s="1"/>
  <c r="C539" i="1"/>
  <c r="H539" i="1" s="1"/>
  <c r="G538" i="1"/>
  <c r="D538" i="1"/>
  <c r="C538" i="1"/>
  <c r="H538" i="1" s="1"/>
  <c r="G537" i="1"/>
  <c r="D537" i="1"/>
  <c r="C537" i="1"/>
  <c r="D536" i="1"/>
  <c r="G536" i="1" s="1"/>
  <c r="C536" i="1"/>
  <c r="D535" i="1"/>
  <c r="G535" i="1" s="1"/>
  <c r="C535" i="1"/>
  <c r="H535" i="1" s="1"/>
  <c r="G534" i="1"/>
  <c r="D534" i="1"/>
  <c r="C534" i="1"/>
  <c r="H534" i="1" s="1"/>
  <c r="G533" i="1"/>
  <c r="D533" i="1"/>
  <c r="C533" i="1"/>
  <c r="D532" i="1"/>
  <c r="G532" i="1" s="1"/>
  <c r="C532" i="1"/>
  <c r="D531" i="1"/>
  <c r="G531" i="1" s="1"/>
  <c r="C531" i="1"/>
  <c r="H531" i="1" s="1"/>
  <c r="G528" i="1"/>
  <c r="D528" i="1"/>
  <c r="C528" i="1"/>
  <c r="H528" i="1" s="1"/>
  <c r="G527" i="1"/>
  <c r="D527" i="1"/>
  <c r="C527" i="1"/>
  <c r="D526" i="1"/>
  <c r="G526" i="1" s="1"/>
  <c r="C526" i="1"/>
  <c r="D525" i="1"/>
  <c r="G525" i="1" s="1"/>
  <c r="C525" i="1"/>
  <c r="H525" i="1" s="1"/>
  <c r="G524" i="1"/>
  <c r="D524" i="1"/>
  <c r="C524" i="1"/>
  <c r="H524" i="1" s="1"/>
  <c r="G523" i="1"/>
  <c r="D523" i="1"/>
  <c r="C523" i="1"/>
  <c r="D522" i="1"/>
  <c r="G522" i="1" s="1"/>
  <c r="C522" i="1"/>
  <c r="D521" i="1"/>
  <c r="G521" i="1" s="1"/>
  <c r="C521" i="1"/>
  <c r="H521" i="1" s="1"/>
  <c r="G520" i="1"/>
  <c r="D520" i="1"/>
  <c r="C520" i="1"/>
  <c r="H520" i="1" s="1"/>
  <c r="G519" i="1"/>
  <c r="D519" i="1"/>
  <c r="C519" i="1"/>
  <c r="D518" i="1"/>
  <c r="G518" i="1" s="1"/>
  <c r="C518" i="1"/>
  <c r="D517" i="1"/>
  <c r="G517" i="1" s="1"/>
  <c r="C517" i="1"/>
  <c r="H517" i="1" s="1"/>
  <c r="D516" i="1"/>
  <c r="D515" i="1"/>
  <c r="G515" i="1" s="1"/>
  <c r="C515" i="1"/>
  <c r="D514" i="1"/>
  <c r="G514" i="1" s="1"/>
  <c r="C514" i="1"/>
  <c r="H514" i="1" s="1"/>
  <c r="G513" i="1"/>
  <c r="D513" i="1"/>
  <c r="C513" i="1"/>
  <c r="H513" i="1" s="1"/>
  <c r="G512" i="1"/>
  <c r="D512" i="1"/>
  <c r="C512" i="1"/>
  <c r="D511" i="1"/>
  <c r="G511" i="1" s="1"/>
  <c r="C511" i="1"/>
  <c r="D510" i="1"/>
  <c r="G510" i="1" s="1"/>
  <c r="C510" i="1"/>
  <c r="H510" i="1" s="1"/>
  <c r="G509" i="1"/>
  <c r="D509" i="1"/>
  <c r="C509" i="1"/>
  <c r="H509" i="1" s="1"/>
  <c r="G508" i="1"/>
  <c r="D508" i="1"/>
  <c r="C508" i="1"/>
  <c r="D507" i="1"/>
  <c r="G507" i="1" s="1"/>
  <c r="C507" i="1"/>
  <c r="D506" i="1"/>
  <c r="G506" i="1" s="1"/>
  <c r="C506" i="1"/>
  <c r="H506" i="1" s="1"/>
  <c r="G505" i="1"/>
  <c r="D505" i="1"/>
  <c r="C505" i="1"/>
  <c r="H505" i="1" s="1"/>
  <c r="G504" i="1"/>
  <c r="D504" i="1"/>
  <c r="C504" i="1"/>
  <c r="D503" i="1"/>
  <c r="G503" i="1" s="1"/>
  <c r="C503" i="1"/>
  <c r="D502" i="1"/>
  <c r="G502" i="1" s="1"/>
  <c r="C502" i="1"/>
  <c r="H502" i="1" s="1"/>
  <c r="G501" i="1"/>
  <c r="D501" i="1"/>
  <c r="C501" i="1"/>
  <c r="H501" i="1" s="1"/>
  <c r="G500" i="1"/>
  <c r="D500" i="1"/>
  <c r="C500" i="1"/>
  <c r="D499" i="1"/>
  <c r="G499" i="1" s="1"/>
  <c r="C499" i="1"/>
  <c r="D498" i="1"/>
  <c r="G498" i="1" s="1"/>
  <c r="C498" i="1"/>
  <c r="H498" i="1" s="1"/>
  <c r="G497" i="1"/>
  <c r="D497" i="1"/>
  <c r="C497" i="1"/>
  <c r="H497" i="1" s="1"/>
  <c r="G496" i="1"/>
  <c r="D496" i="1"/>
  <c r="C496" i="1"/>
  <c r="D495" i="1"/>
  <c r="G495" i="1" s="1"/>
  <c r="C495" i="1"/>
  <c r="D494" i="1"/>
  <c r="G494" i="1" s="1"/>
  <c r="C494" i="1"/>
  <c r="H494" i="1" s="1"/>
  <c r="G493" i="1"/>
  <c r="D493" i="1"/>
  <c r="C493" i="1"/>
  <c r="H493" i="1" s="1"/>
  <c r="G492" i="1"/>
  <c r="D492" i="1"/>
  <c r="C492" i="1"/>
  <c r="D491" i="1"/>
  <c r="G491" i="1" s="1"/>
  <c r="C491" i="1"/>
  <c r="D490" i="1"/>
  <c r="G490" i="1" s="1"/>
  <c r="C490" i="1"/>
  <c r="H490" i="1" s="1"/>
  <c r="G489" i="1"/>
  <c r="D489" i="1"/>
  <c r="C489" i="1"/>
  <c r="H489" i="1" s="1"/>
  <c r="G488" i="1"/>
  <c r="D488" i="1"/>
  <c r="C488" i="1"/>
  <c r="D487" i="1"/>
  <c r="G487" i="1" s="1"/>
  <c r="C487" i="1"/>
  <c r="D486" i="1"/>
  <c r="C486" i="1"/>
  <c r="H486" i="1" s="1"/>
  <c r="D485" i="1"/>
  <c r="G484" i="1"/>
  <c r="D484" i="1"/>
  <c r="C484" i="1"/>
  <c r="D483" i="1"/>
  <c r="G483" i="1" s="1"/>
  <c r="C483" i="1"/>
  <c r="D482" i="1"/>
  <c r="C482" i="1"/>
  <c r="H482" i="1" s="1"/>
  <c r="D481" i="1"/>
  <c r="C481" i="1"/>
  <c r="H481" i="1" s="1"/>
  <c r="G480" i="1"/>
  <c r="D480" i="1"/>
  <c r="C480" i="1"/>
  <c r="D479" i="1"/>
  <c r="G479" i="1" s="1"/>
  <c r="C479" i="1"/>
  <c r="D478" i="1"/>
  <c r="C478" i="1"/>
  <c r="H478" i="1" s="1"/>
  <c r="D477" i="1"/>
  <c r="C477" i="1"/>
  <c r="H477" i="1" s="1"/>
  <c r="G476" i="1"/>
  <c r="D476" i="1"/>
  <c r="C476" i="1"/>
  <c r="D475" i="1"/>
  <c r="G475" i="1" s="1"/>
  <c r="C475" i="1"/>
  <c r="D474" i="1"/>
  <c r="C474" i="1"/>
  <c r="H474" i="1" s="1"/>
  <c r="D473" i="1"/>
  <c r="G472" i="1"/>
  <c r="D472" i="1"/>
  <c r="C472" i="1"/>
  <c r="D471" i="1"/>
  <c r="G471" i="1" s="1"/>
  <c r="C471" i="1"/>
  <c r="D470" i="1"/>
  <c r="C470" i="1"/>
  <c r="H470" i="1" s="1"/>
  <c r="D469" i="1"/>
  <c r="C469" i="1"/>
  <c r="H469" i="1" s="1"/>
  <c r="G468" i="1"/>
  <c r="D468" i="1"/>
  <c r="C468" i="1"/>
  <c r="D467" i="1"/>
  <c r="G467" i="1" s="1"/>
  <c r="C467" i="1"/>
  <c r="D466" i="1"/>
  <c r="C466" i="1"/>
  <c r="H466" i="1" s="1"/>
  <c r="D465" i="1"/>
  <c r="C465" i="1"/>
  <c r="H465" i="1" s="1"/>
  <c r="G464" i="1"/>
  <c r="D464" i="1"/>
  <c r="C464" i="1"/>
  <c r="D463" i="1"/>
  <c r="G463" i="1" s="1"/>
  <c r="C463" i="1"/>
  <c r="D462" i="1"/>
  <c r="C462" i="1"/>
  <c r="H462" i="1" s="1"/>
  <c r="D461" i="1"/>
  <c r="C461" i="1"/>
  <c r="H461" i="1" s="1"/>
  <c r="G460" i="1"/>
  <c r="D460" i="1"/>
  <c r="C460" i="1"/>
  <c r="D459" i="1"/>
  <c r="G459" i="1" s="1"/>
  <c r="C459" i="1"/>
  <c r="D458" i="1"/>
  <c r="C458" i="1"/>
  <c r="H458" i="1" s="1"/>
  <c r="D457" i="1"/>
  <c r="C457" i="1"/>
  <c r="H457" i="1" s="1"/>
  <c r="G456" i="1"/>
  <c r="D456" i="1"/>
  <c r="C456" i="1"/>
  <c r="D455" i="1"/>
  <c r="G455" i="1" s="1"/>
  <c r="C455" i="1"/>
  <c r="D454" i="1"/>
  <c r="C454" i="1"/>
  <c r="H454" i="1" s="1"/>
  <c r="D453" i="1"/>
  <c r="C453" i="1"/>
  <c r="H453" i="1" s="1"/>
  <c r="G452" i="1"/>
  <c r="D452" i="1"/>
  <c r="C452" i="1"/>
  <c r="D451" i="1"/>
  <c r="G451" i="1" s="1"/>
  <c r="C451" i="1"/>
  <c r="D450" i="1"/>
  <c r="C450" i="1"/>
  <c r="H450" i="1" s="1"/>
  <c r="D449" i="1"/>
  <c r="C449" i="1"/>
  <c r="H449" i="1" s="1"/>
  <c r="G448" i="1"/>
  <c r="D448" i="1"/>
  <c r="C448" i="1"/>
  <c r="D447" i="1"/>
  <c r="G447" i="1" s="1"/>
  <c r="C447" i="1"/>
  <c r="D446" i="1"/>
  <c r="C446" i="1"/>
  <c r="H446" i="1" s="1"/>
  <c r="D445" i="1"/>
  <c r="C445" i="1"/>
  <c r="H445" i="1" s="1"/>
  <c r="G444" i="1"/>
  <c r="D444" i="1"/>
  <c r="C444" i="1"/>
  <c r="D443" i="1"/>
  <c r="G443" i="1" s="1"/>
  <c r="C443" i="1"/>
  <c r="D442" i="1"/>
  <c r="C442" i="1"/>
  <c r="H442" i="1" s="1"/>
  <c r="D441" i="1"/>
  <c r="C441" i="1"/>
  <c r="H441" i="1" s="1"/>
  <c r="G440" i="1"/>
  <c r="D440" i="1"/>
  <c r="C440" i="1"/>
  <c r="D439" i="1"/>
  <c r="G439" i="1" s="1"/>
  <c r="C439" i="1"/>
  <c r="D438" i="1"/>
  <c r="C438" i="1"/>
  <c r="H438" i="1" s="1"/>
  <c r="D437" i="1"/>
  <c r="C437" i="1"/>
  <c r="H437" i="1" s="1"/>
  <c r="G436" i="1"/>
  <c r="D436" i="1"/>
  <c r="C436" i="1"/>
  <c r="D435" i="1"/>
  <c r="G435" i="1" s="1"/>
  <c r="C435" i="1"/>
  <c r="D434" i="1"/>
  <c r="C434" i="1"/>
  <c r="H434" i="1" s="1"/>
  <c r="D433" i="1"/>
  <c r="C433" i="1"/>
  <c r="H433" i="1" s="1"/>
  <c r="G432" i="1"/>
  <c r="D432" i="1"/>
  <c r="C432" i="1"/>
  <c r="D431" i="1"/>
  <c r="G431" i="1" s="1"/>
  <c r="C431" i="1"/>
  <c r="D430" i="1"/>
  <c r="C430" i="1"/>
  <c r="H430" i="1" s="1"/>
  <c r="D429" i="1"/>
  <c r="C429" i="1"/>
  <c r="H429" i="1" s="1"/>
  <c r="G428" i="1"/>
  <c r="D428" i="1"/>
  <c r="C428" i="1"/>
  <c r="D427" i="1"/>
  <c r="G427" i="1" s="1"/>
  <c r="C427" i="1"/>
  <c r="D426" i="1"/>
  <c r="C426" i="1"/>
  <c r="H426" i="1" s="1"/>
  <c r="D425" i="1"/>
  <c r="C425" i="1"/>
  <c r="H425" i="1" s="1"/>
  <c r="D423" i="1"/>
  <c r="G423" i="1" s="1"/>
  <c r="C423" i="1"/>
  <c r="C422" i="1"/>
  <c r="D421" i="1"/>
  <c r="C421" i="1"/>
  <c r="D416" i="1"/>
  <c r="G416" i="1" s="1"/>
  <c r="C416" i="1"/>
  <c r="D415" i="1"/>
  <c r="G415" i="1" s="1"/>
  <c r="C415" i="1"/>
  <c r="D414" i="1"/>
  <c r="C414" i="1"/>
  <c r="D411" i="1"/>
  <c r="G411" i="1" s="1"/>
  <c r="C411" i="1"/>
  <c r="D410" i="1"/>
  <c r="C410" i="1"/>
  <c r="H410" i="1" s="1"/>
  <c r="D409" i="1"/>
  <c r="C409" i="1"/>
  <c r="H409" i="1" s="1"/>
  <c r="G408" i="1"/>
  <c r="D408" i="1"/>
  <c r="C408" i="1"/>
  <c r="D407" i="1"/>
  <c r="G407" i="1" s="1"/>
  <c r="C407" i="1"/>
  <c r="D406" i="1"/>
  <c r="C406" i="1"/>
  <c r="H406" i="1" s="1"/>
  <c r="D405" i="1"/>
  <c r="C405" i="1"/>
  <c r="H405" i="1" s="1"/>
  <c r="G404" i="1"/>
  <c r="D404" i="1"/>
  <c r="C404" i="1"/>
  <c r="D403" i="1"/>
  <c r="G403" i="1" s="1"/>
  <c r="C403" i="1"/>
  <c r="D402" i="1"/>
  <c r="C402" i="1"/>
  <c r="H402" i="1" s="1"/>
  <c r="D401" i="1"/>
  <c r="C401" i="1"/>
  <c r="H401" i="1" s="1"/>
  <c r="G400" i="1"/>
  <c r="D400" i="1"/>
  <c r="C400" i="1"/>
  <c r="D399" i="1"/>
  <c r="G399" i="1" s="1"/>
  <c r="C399" i="1"/>
  <c r="D398" i="1"/>
  <c r="C398" i="1"/>
  <c r="H398" i="1" s="1"/>
  <c r="D397" i="1"/>
  <c r="C397" i="1"/>
  <c r="H397" i="1" s="1"/>
  <c r="G396" i="1"/>
  <c r="D396" i="1"/>
  <c r="C396" i="1"/>
  <c r="D395" i="1"/>
  <c r="G395" i="1" s="1"/>
  <c r="C395" i="1"/>
  <c r="D394" i="1"/>
  <c r="C394" i="1"/>
  <c r="H394" i="1" s="1"/>
  <c r="D393" i="1"/>
  <c r="C393" i="1"/>
  <c r="H393" i="1" s="1"/>
  <c r="G392" i="1"/>
  <c r="D392" i="1"/>
  <c r="C392" i="1"/>
  <c r="D391" i="1"/>
  <c r="G391" i="1" s="1"/>
  <c r="C391" i="1"/>
  <c r="D390" i="1"/>
  <c r="C390" i="1"/>
  <c r="H390" i="1" s="1"/>
  <c r="D389" i="1"/>
  <c r="C389" i="1"/>
  <c r="H389" i="1" s="1"/>
  <c r="G388" i="1"/>
  <c r="D388" i="1"/>
  <c r="C388" i="1"/>
  <c r="D387" i="1"/>
  <c r="G387" i="1" s="1"/>
  <c r="C387" i="1"/>
  <c r="D386" i="1"/>
  <c r="C386" i="1"/>
  <c r="H386" i="1" s="1"/>
  <c r="D385" i="1"/>
  <c r="C385" i="1"/>
  <c r="H385" i="1" s="1"/>
  <c r="G384" i="1"/>
  <c r="D384" i="1"/>
  <c r="C384" i="1"/>
  <c r="D383" i="1"/>
  <c r="G383" i="1" s="1"/>
  <c r="C383" i="1"/>
  <c r="D382" i="1"/>
  <c r="C382" i="1"/>
  <c r="H382" i="1" s="1"/>
  <c r="D381" i="1"/>
  <c r="C381" i="1"/>
  <c r="H380" i="1"/>
  <c r="D380" i="1"/>
  <c r="C380" i="1"/>
  <c r="G380" i="1" s="1"/>
  <c r="H379" i="1"/>
  <c r="D379" i="1"/>
  <c r="C379" i="1"/>
  <c r="G379" i="1" s="1"/>
  <c r="H378" i="1"/>
  <c r="D378" i="1"/>
  <c r="C378" i="1"/>
  <c r="G378" i="1" s="1"/>
  <c r="D377" i="1"/>
  <c r="H377" i="1" s="1"/>
  <c r="C377" i="1"/>
  <c r="G377" i="1" s="1"/>
  <c r="H376" i="1"/>
  <c r="D376" i="1"/>
  <c r="C376" i="1"/>
  <c r="G376" i="1" s="1"/>
  <c r="H375" i="1"/>
  <c r="D375" i="1"/>
  <c r="C375" i="1"/>
  <c r="G375" i="1" s="1"/>
  <c r="D374" i="1"/>
  <c r="H374" i="1" s="1"/>
  <c r="C374" i="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D302" i="1"/>
  <c r="H302" i="1" s="1"/>
  <c r="C302" i="1"/>
  <c r="G302" i="1" s="1"/>
  <c r="D301" i="1"/>
  <c r="H301" i="1" s="1"/>
  <c r="C301" i="1"/>
  <c r="G301" i="1" s="1"/>
  <c r="H300" i="1"/>
  <c r="D300" i="1"/>
  <c r="C300" i="1"/>
  <c r="G300" i="1" s="1"/>
  <c r="D299" i="1"/>
  <c r="H299" i="1" s="1"/>
  <c r="C299" i="1"/>
  <c r="H298" i="1"/>
  <c r="D298" i="1"/>
  <c r="C298" i="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C269"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D215" i="1"/>
  <c r="H215" i="1" s="1"/>
  <c r="C215" i="1"/>
  <c r="H214" i="1"/>
  <c r="D214" i="1"/>
  <c r="C214" i="1"/>
  <c r="G214" i="1" s="1"/>
  <c r="H213" i="1"/>
  <c r="D213" i="1"/>
  <c r="C213" i="1"/>
  <c r="G213" i="1" s="1"/>
  <c r="H212" i="1"/>
  <c r="D212" i="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C204" i="1"/>
  <c r="H203" i="1"/>
  <c r="D203" i="1"/>
  <c r="C203" i="1"/>
  <c r="G203" i="1" s="1"/>
  <c r="H202" i="1"/>
  <c r="D202" i="1"/>
  <c r="C202" i="1"/>
  <c r="G202" i="1" s="1"/>
  <c r="H201" i="1"/>
  <c r="D201" i="1"/>
  <c r="C201" i="1"/>
  <c r="G201" i="1" s="1"/>
  <c r="H200" i="1"/>
  <c r="D200" i="1"/>
  <c r="C200" i="1"/>
  <c r="G200" i="1" s="1"/>
  <c r="H199" i="1"/>
  <c r="D199" i="1"/>
  <c r="C199" i="1"/>
  <c r="G199" i="1" s="1"/>
  <c r="C198" i="1"/>
  <c r="D197" i="1"/>
  <c r="H197" i="1" s="1"/>
  <c r="C197" i="1"/>
  <c r="G197" i="1" s="1"/>
  <c r="H196" i="1"/>
  <c r="D196" i="1"/>
  <c r="C196" i="1"/>
  <c r="G196" i="1" s="1"/>
  <c r="D195" i="1"/>
  <c r="H195" i="1" s="1"/>
  <c r="C195" i="1"/>
  <c r="H194" i="1"/>
  <c r="D194" i="1"/>
  <c r="C194" i="1"/>
  <c r="G194" i="1" s="1"/>
  <c r="H193" i="1"/>
  <c r="D193" i="1"/>
  <c r="C193" i="1"/>
  <c r="G193" i="1" s="1"/>
  <c r="H192" i="1"/>
  <c r="D192" i="1"/>
  <c r="C192" i="1"/>
  <c r="G192" i="1" s="1"/>
  <c r="H191" i="1"/>
  <c r="D191" i="1"/>
  <c r="C191" i="1"/>
  <c r="G191" i="1" s="1"/>
  <c r="C190" i="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H181" i="1"/>
  <c r="D181" i="1"/>
  <c r="C181" i="1"/>
  <c r="G181" i="1" s="1"/>
  <c r="D180" i="1"/>
  <c r="H180" i="1" s="1"/>
  <c r="C180" i="1"/>
  <c r="G180" i="1" s="1"/>
  <c r="D179" i="1"/>
  <c r="H179" i="1" s="1"/>
  <c r="C179" i="1"/>
  <c r="G179" i="1" s="1"/>
  <c r="D178" i="1"/>
  <c r="H178" i="1" s="1"/>
  <c r="C178" i="1"/>
  <c r="H177" i="1"/>
  <c r="D177" i="1"/>
  <c r="C177" i="1"/>
  <c r="G177" i="1" s="1"/>
  <c r="D176" i="1"/>
  <c r="H176" i="1" s="1"/>
  <c r="C176" i="1"/>
  <c r="D175" i="1"/>
  <c r="H175" i="1" s="1"/>
  <c r="C175" i="1"/>
  <c r="G175" i="1" s="1"/>
  <c r="C174" i="1"/>
  <c r="H173" i="1"/>
  <c r="D173" i="1"/>
  <c r="C173" i="1"/>
  <c r="H172" i="1"/>
  <c r="D172" i="1"/>
  <c r="C172" i="1"/>
  <c r="G172" i="1" s="1"/>
  <c r="D171" i="1"/>
  <c r="H171" i="1" s="1"/>
  <c r="C171" i="1"/>
  <c r="G171" i="1" s="1"/>
  <c r="D170" i="1"/>
  <c r="H170" i="1" s="1"/>
  <c r="C170" i="1"/>
  <c r="G170" i="1" s="1"/>
  <c r="H169" i="1"/>
  <c r="D169" i="1"/>
  <c r="C169" i="1"/>
  <c r="D168" i="1"/>
  <c r="H168" i="1" s="1"/>
  <c r="C168" i="1"/>
  <c r="D167" i="1"/>
  <c r="H167" i="1" s="1"/>
  <c r="C167" i="1"/>
  <c r="G167" i="1" s="1"/>
  <c r="D166" i="1"/>
  <c r="H166" i="1" s="1"/>
  <c r="C166" i="1"/>
  <c r="H165" i="1"/>
  <c r="D165" i="1"/>
  <c r="C165" i="1"/>
  <c r="D164" i="1"/>
  <c r="H164" i="1" s="1"/>
  <c r="C164" i="1"/>
  <c r="H163" i="1"/>
  <c r="D163" i="1"/>
  <c r="C163" i="1"/>
  <c r="D162" i="1"/>
  <c r="H162" i="1" s="1"/>
  <c r="C162" i="1"/>
  <c r="C161" i="1"/>
  <c r="H159" i="1"/>
  <c r="D159" i="1"/>
  <c r="C159" i="1"/>
  <c r="G159" i="1" s="1"/>
  <c r="D158" i="1"/>
  <c r="H158" i="1" s="1"/>
  <c r="C158" i="1"/>
  <c r="H157" i="1"/>
  <c r="D157" i="1"/>
  <c r="C157" i="1"/>
  <c r="G157" i="1" s="1"/>
  <c r="D156" i="1"/>
  <c r="H156" i="1" s="1"/>
  <c r="C156" i="1"/>
  <c r="D155" i="1"/>
  <c r="H155" i="1" s="1"/>
  <c r="C155" i="1"/>
  <c r="H154" i="1"/>
  <c r="D154" i="1"/>
  <c r="C154" i="1"/>
  <c r="G154" i="1" s="1"/>
  <c r="D153" i="1"/>
  <c r="H153" i="1" s="1"/>
  <c r="C153" i="1"/>
  <c r="H152" i="1"/>
  <c r="D152" i="1"/>
  <c r="C152" i="1"/>
  <c r="G152" i="1" s="1"/>
  <c r="D151" i="1"/>
  <c r="H151" i="1" s="1"/>
  <c r="C151" i="1"/>
  <c r="D150" i="1"/>
  <c r="H150" i="1" s="1"/>
  <c r="C150" i="1"/>
  <c r="G150" i="1" s="1"/>
  <c r="D147" i="1"/>
  <c r="H147" i="1" s="1"/>
  <c r="C147"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D133" i="1"/>
  <c r="H133" i="1" s="1"/>
  <c r="C133" i="1"/>
  <c r="D132" i="1"/>
  <c r="H132" i="1" s="1"/>
  <c r="C132" i="1"/>
  <c r="D131" i="1"/>
  <c r="H131" i="1" s="1"/>
  <c r="C131" i="1"/>
  <c r="D130" i="1"/>
  <c r="H130" i="1" s="1"/>
  <c r="C130" i="1"/>
  <c r="G130" i="1" s="1"/>
  <c r="H129" i="1"/>
  <c r="D129" i="1"/>
  <c r="C129" i="1"/>
  <c r="G129" i="1" s="1"/>
  <c r="H128" i="1"/>
  <c r="D128" i="1"/>
  <c r="C128" i="1"/>
  <c r="G128" i="1" s="1"/>
  <c r="H127" i="1"/>
  <c r="D127" i="1"/>
  <c r="C127" i="1"/>
  <c r="G127" i="1" s="1"/>
  <c r="D126" i="1"/>
  <c r="H126" i="1" s="1"/>
  <c r="C126" i="1"/>
  <c r="G126" i="1" s="1"/>
  <c r="D125" i="1"/>
  <c r="H125" i="1" s="1"/>
  <c r="C125" i="1"/>
  <c r="G125" i="1" s="1"/>
  <c r="D124" i="1"/>
  <c r="H124" i="1" s="1"/>
  <c r="C124" i="1"/>
  <c r="G124" i="1" s="1"/>
  <c r="H123" i="1"/>
  <c r="D123" i="1"/>
  <c r="C123" i="1"/>
  <c r="G123" i="1" s="1"/>
  <c r="D122" i="1"/>
  <c r="H122" i="1" s="1"/>
  <c r="C122" i="1"/>
  <c r="D121" i="1"/>
  <c r="H121" i="1" s="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H109" i="1"/>
  <c r="D109" i="1"/>
  <c r="C109" i="1"/>
  <c r="G109" i="1" s="1"/>
  <c r="D108" i="1"/>
  <c r="H108" i="1" s="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H65" i="1" s="1"/>
  <c r="C65" i="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G1541" i="1" l="1"/>
  <c r="G1025" i="1"/>
  <c r="E320" i="9"/>
  <c r="B320" i="9" s="1"/>
  <c r="G1024" i="1"/>
  <c r="F19" i="5"/>
  <c r="G1027" i="1"/>
  <c r="D12" i="5"/>
  <c r="C1017" i="1" s="1"/>
  <c r="C1040" i="1"/>
  <c r="G1042" i="1"/>
  <c r="G1202" i="1"/>
  <c r="G1201" i="1"/>
  <c r="G1388" i="1"/>
  <c r="H1388" i="1"/>
  <c r="H1384" i="1"/>
  <c r="G1203" i="1"/>
  <c r="H1368" i="1"/>
  <c r="H1251" i="1"/>
  <c r="G1639" i="1"/>
  <c r="G1635" i="1"/>
  <c r="H1630" i="1"/>
  <c r="G1629" i="1"/>
  <c r="D51" i="8"/>
  <c r="H1686" i="1"/>
  <c r="H1606" i="1"/>
  <c r="G1605" i="1"/>
  <c r="G1601" i="1"/>
  <c r="H1594" i="1"/>
  <c r="H1586" i="1"/>
  <c r="H1681" i="1"/>
  <c r="H1685" i="1"/>
  <c r="E305" i="9"/>
  <c r="B305" i="9" s="1"/>
  <c r="D1260" i="1"/>
  <c r="H1260" i="1" s="1"/>
  <c r="G1368" i="1"/>
  <c r="E337" i="9"/>
  <c r="B337" i="9" s="1"/>
  <c r="H1256" i="1"/>
  <c r="E251" i="5"/>
  <c r="E340" i="9"/>
  <c r="B340" i="9" s="1"/>
  <c r="H1224" i="1"/>
  <c r="E219" i="5"/>
  <c r="F220" i="5"/>
  <c r="H1203" i="1"/>
  <c r="H1185" i="1"/>
  <c r="H1188" i="1"/>
  <c r="E178" i="5"/>
  <c r="D1182" i="1" s="1"/>
  <c r="F181" i="5"/>
  <c r="H1184" i="1"/>
  <c r="H1183" i="1"/>
  <c r="H1168" i="1"/>
  <c r="H1167" i="1"/>
  <c r="E312" i="9"/>
  <c r="B312" i="9" s="1"/>
  <c r="H1165" i="1"/>
  <c r="H1087" i="1"/>
  <c r="H1092" i="1"/>
  <c r="H1090" i="1"/>
  <c r="F82" i="5"/>
  <c r="H1089" i="1"/>
  <c r="H1059" i="1"/>
  <c r="H1057" i="1"/>
  <c r="E322" i="9"/>
  <c r="B322" i="9" s="1"/>
  <c r="E326" i="9"/>
  <c r="B326" i="9" s="1"/>
  <c r="H1050" i="1"/>
  <c r="H1039" i="1"/>
  <c r="H1034" i="1"/>
  <c r="E12" i="5"/>
  <c r="H1033" i="1"/>
  <c r="H1031" i="1"/>
  <c r="H1030" i="1"/>
  <c r="H1024" i="1"/>
  <c r="H1027" i="1"/>
  <c r="H1026" i="1"/>
  <c r="H1025" i="1"/>
  <c r="G1512" i="1"/>
  <c r="D1511" i="1"/>
  <c r="H1511" i="1" s="1"/>
  <c r="F115" i="6"/>
  <c r="H753" i="1"/>
  <c r="F242" i="9"/>
  <c r="B242" i="9" s="1"/>
  <c r="E51" i="9"/>
  <c r="B51" i="9" s="1"/>
  <c r="E49" i="9"/>
  <c r="B49" i="9" s="1"/>
  <c r="H725" i="1"/>
  <c r="F236" i="9"/>
  <c r="B236" i="9" s="1"/>
  <c r="E34" i="9"/>
  <c r="B34" i="9" s="1"/>
  <c r="E26" i="9"/>
  <c r="B26" i="9" s="1"/>
  <c r="B296" i="9"/>
  <c r="H414" i="1"/>
  <c r="H381" i="1"/>
  <c r="G374" i="1"/>
  <c r="G299" i="1"/>
  <c r="G298" i="1"/>
  <c r="D422" i="1"/>
  <c r="H422" i="1" s="1"/>
  <c r="H421" i="1"/>
  <c r="G212" i="1"/>
  <c r="G215" i="1"/>
  <c r="G204" i="1"/>
  <c r="E202" i="4"/>
  <c r="D198" i="1" s="1"/>
  <c r="H198" i="1" s="1"/>
  <c r="F208" i="4"/>
  <c r="F194" i="4"/>
  <c r="B244" i="9"/>
  <c r="G195" i="1"/>
  <c r="G190" i="1"/>
  <c r="D174" i="1"/>
  <c r="H174" i="1" s="1"/>
  <c r="G182" i="1"/>
  <c r="G178" i="1"/>
  <c r="G174" i="1"/>
  <c r="G176" i="1"/>
  <c r="G173" i="1"/>
  <c r="G169" i="1"/>
  <c r="G166" i="1"/>
  <c r="G168" i="1"/>
  <c r="F170" i="4"/>
  <c r="G165" i="1"/>
  <c r="D161" i="1"/>
  <c r="H161" i="1" s="1"/>
  <c r="G164" i="1"/>
  <c r="G161" i="1"/>
  <c r="G163" i="1"/>
  <c r="G162" i="1"/>
  <c r="E164" i="4"/>
  <c r="D160" i="1" s="1"/>
  <c r="G158" i="1"/>
  <c r="G156" i="1"/>
  <c r="G155" i="1"/>
  <c r="F237" i="9"/>
  <c r="B237" i="9" s="1"/>
  <c r="G153" i="1"/>
  <c r="G151" i="1"/>
  <c r="G147" i="1"/>
  <c r="G134" i="1"/>
  <c r="G131" i="1"/>
  <c r="G133" i="1"/>
  <c r="F135" i="4"/>
  <c r="G132" i="1"/>
  <c r="G122" i="1"/>
  <c r="G113" i="1"/>
  <c r="G64" i="1"/>
  <c r="G65" i="1"/>
  <c r="E307" i="9"/>
  <c r="B307" i="9" s="1"/>
  <c r="E37" i="9"/>
  <c r="B37" i="9" s="1"/>
  <c r="E311" i="9"/>
  <c r="B311" i="9" s="1"/>
  <c r="E324" i="9"/>
  <c r="B324" i="9" s="1"/>
  <c r="H620" i="1"/>
  <c r="G620" i="1"/>
  <c r="H645" i="1"/>
  <c r="G645" i="1"/>
  <c r="H648" i="1"/>
  <c r="G648" i="1"/>
  <c r="H653" i="1"/>
  <c r="G653" i="1"/>
  <c r="H669" i="1"/>
  <c r="G669" i="1"/>
  <c r="H685" i="1"/>
  <c r="G685" i="1"/>
  <c r="H701" i="1"/>
  <c r="G701" i="1"/>
  <c r="H624" i="1"/>
  <c r="G624" i="1"/>
  <c r="H629" i="1"/>
  <c r="G629" i="1"/>
  <c r="H632" i="1"/>
  <c r="G632" i="1"/>
  <c r="H657" i="1"/>
  <c r="G657" i="1"/>
  <c r="H673" i="1"/>
  <c r="G673" i="1"/>
  <c r="H689" i="1"/>
  <c r="G689" i="1"/>
  <c r="H705" i="1"/>
  <c r="G705" i="1"/>
  <c r="G382" i="1"/>
  <c r="H384" i="1"/>
  <c r="G386" i="1"/>
  <c r="H388" i="1"/>
  <c r="G390" i="1"/>
  <c r="H392" i="1"/>
  <c r="G394" i="1"/>
  <c r="H396" i="1"/>
  <c r="G398" i="1"/>
  <c r="H400" i="1"/>
  <c r="G402" i="1"/>
  <c r="H404" i="1"/>
  <c r="G406" i="1"/>
  <c r="H408" i="1"/>
  <c r="G410" i="1"/>
  <c r="G414" i="1"/>
  <c r="H416" i="1"/>
  <c r="G426" i="1"/>
  <c r="H428" i="1"/>
  <c r="G430" i="1"/>
  <c r="H432" i="1"/>
  <c r="G434" i="1"/>
  <c r="H436" i="1"/>
  <c r="G438" i="1"/>
  <c r="H440" i="1"/>
  <c r="G442" i="1"/>
  <c r="H444" i="1"/>
  <c r="G446" i="1"/>
  <c r="H448" i="1"/>
  <c r="G450" i="1"/>
  <c r="H452" i="1"/>
  <c r="G454" i="1"/>
  <c r="H456" i="1"/>
  <c r="G458" i="1"/>
  <c r="H460" i="1"/>
  <c r="G462" i="1"/>
  <c r="H464" i="1"/>
  <c r="G466" i="1"/>
  <c r="H468" i="1"/>
  <c r="G470" i="1"/>
  <c r="H472" i="1"/>
  <c r="G474" i="1"/>
  <c r="H476" i="1"/>
  <c r="G478" i="1"/>
  <c r="H480" i="1"/>
  <c r="G482" i="1"/>
  <c r="H484" i="1"/>
  <c r="G486" i="1"/>
  <c r="H488" i="1"/>
  <c r="H492" i="1"/>
  <c r="H496" i="1"/>
  <c r="H500" i="1"/>
  <c r="H504" i="1"/>
  <c r="H508" i="1"/>
  <c r="H512" i="1"/>
  <c r="H519" i="1"/>
  <c r="H523" i="1"/>
  <c r="H527" i="1"/>
  <c r="H533" i="1"/>
  <c r="H537" i="1"/>
  <c r="H541" i="1"/>
  <c r="H545" i="1"/>
  <c r="H549" i="1"/>
  <c r="H553" i="1"/>
  <c r="H557" i="1"/>
  <c r="H561" i="1"/>
  <c r="H568" i="1"/>
  <c r="H572" i="1"/>
  <c r="H576" i="1"/>
  <c r="H579" i="1"/>
  <c r="H583" i="1"/>
  <c r="H587" i="1"/>
  <c r="H594" i="1"/>
  <c r="H598" i="1"/>
  <c r="H602" i="1"/>
  <c r="H606" i="1"/>
  <c r="H610" i="1"/>
  <c r="H614" i="1"/>
  <c r="H621" i="1"/>
  <c r="G621" i="1"/>
  <c r="H636" i="1"/>
  <c r="G636" i="1"/>
  <c r="H649" i="1"/>
  <c r="G649" i="1"/>
  <c r="H652" i="1"/>
  <c r="G652" i="1"/>
  <c r="H661" i="1"/>
  <c r="G661" i="1"/>
  <c r="H677" i="1"/>
  <c r="G677" i="1"/>
  <c r="H693" i="1"/>
  <c r="G693" i="1"/>
  <c r="H709" i="1"/>
  <c r="G709" i="1"/>
  <c r="G381" i="1"/>
  <c r="H383" i="1"/>
  <c r="G385" i="1"/>
  <c r="H387" i="1"/>
  <c r="G389" i="1"/>
  <c r="H391" i="1"/>
  <c r="G393" i="1"/>
  <c r="H395" i="1"/>
  <c r="G397" i="1"/>
  <c r="H399" i="1"/>
  <c r="G401" i="1"/>
  <c r="H403" i="1"/>
  <c r="G405" i="1"/>
  <c r="H407" i="1"/>
  <c r="G409" i="1"/>
  <c r="H411" i="1"/>
  <c r="H415" i="1"/>
  <c r="G421" i="1"/>
  <c r="H423" i="1"/>
  <c r="G425" i="1"/>
  <c r="H427" i="1"/>
  <c r="G429" i="1"/>
  <c r="H431" i="1"/>
  <c r="G433" i="1"/>
  <c r="H435" i="1"/>
  <c r="G437" i="1"/>
  <c r="H439" i="1"/>
  <c r="G441" i="1"/>
  <c r="H443" i="1"/>
  <c r="G445" i="1"/>
  <c r="H447" i="1"/>
  <c r="G449" i="1"/>
  <c r="H451" i="1"/>
  <c r="G453" i="1"/>
  <c r="H455" i="1"/>
  <c r="G457" i="1"/>
  <c r="H459" i="1"/>
  <c r="G461" i="1"/>
  <c r="H463" i="1"/>
  <c r="G465" i="1"/>
  <c r="H467" i="1"/>
  <c r="G469" i="1"/>
  <c r="H471" i="1"/>
  <c r="H475" i="1"/>
  <c r="G477" i="1"/>
  <c r="H479" i="1"/>
  <c r="G481" i="1"/>
  <c r="H483" i="1"/>
  <c r="H487" i="1"/>
  <c r="H491" i="1"/>
  <c r="H495" i="1"/>
  <c r="H499" i="1"/>
  <c r="H503" i="1"/>
  <c r="H507" i="1"/>
  <c r="H511" i="1"/>
  <c r="H515" i="1"/>
  <c r="H518" i="1"/>
  <c r="H522" i="1"/>
  <c r="H526" i="1"/>
  <c r="H532" i="1"/>
  <c r="H536" i="1"/>
  <c r="H540" i="1"/>
  <c r="H544" i="1"/>
  <c r="H548" i="1"/>
  <c r="H552" i="1"/>
  <c r="H556" i="1"/>
  <c r="H560" i="1"/>
  <c r="H564" i="1"/>
  <c r="H567" i="1"/>
  <c r="H571" i="1"/>
  <c r="H575" i="1"/>
  <c r="H582" i="1"/>
  <c r="H586" i="1"/>
  <c r="H590" i="1"/>
  <c r="H593" i="1"/>
  <c r="H597" i="1"/>
  <c r="H601" i="1"/>
  <c r="H605" i="1"/>
  <c r="H609" i="1"/>
  <c r="H613" i="1"/>
  <c r="H617" i="1"/>
  <c r="H625" i="1"/>
  <c r="G625" i="1"/>
  <c r="H628" i="1"/>
  <c r="G628" i="1"/>
  <c r="H665" i="1"/>
  <c r="G665" i="1"/>
  <c r="H681" i="1"/>
  <c r="G681" i="1"/>
  <c r="H697" i="1"/>
  <c r="G697" i="1"/>
  <c r="H713" i="1"/>
  <c r="G713" i="1"/>
  <c r="H619" i="1"/>
  <c r="H627" i="1"/>
  <c r="H631" i="1"/>
  <c r="H635" i="1"/>
  <c r="H647" i="1"/>
  <c r="H651" i="1"/>
  <c r="H655" i="1"/>
  <c r="H659" i="1"/>
  <c r="H663" i="1"/>
  <c r="H667" i="1"/>
  <c r="H671" i="1"/>
  <c r="H675" i="1"/>
  <c r="H679" i="1"/>
  <c r="H683" i="1"/>
  <c r="H687" i="1"/>
  <c r="H691" i="1"/>
  <c r="H695" i="1"/>
  <c r="H699" i="1"/>
  <c r="H703" i="1"/>
  <c r="H707" i="1"/>
  <c r="H711" i="1"/>
  <c r="H715" i="1"/>
  <c r="G717" i="1"/>
  <c r="H719" i="1"/>
  <c r="G721" i="1"/>
  <c r="H723" i="1"/>
  <c r="G725" i="1"/>
  <c r="H727" i="1"/>
  <c r="G729"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G801" i="1"/>
  <c r="H803" i="1"/>
  <c r="G805" i="1"/>
  <c r="H807" i="1"/>
  <c r="H618" i="1"/>
  <c r="H622" i="1"/>
  <c r="H626" i="1"/>
  <c r="H630" i="1"/>
  <c r="H646" i="1"/>
  <c r="H650" i="1"/>
  <c r="H654" i="1"/>
  <c r="G656" i="1"/>
  <c r="H658" i="1"/>
  <c r="G660" i="1"/>
  <c r="H662" i="1"/>
  <c r="G664" i="1"/>
  <c r="H666" i="1"/>
  <c r="G668" i="1"/>
  <c r="H670" i="1"/>
  <c r="G672"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1434" i="1"/>
  <c r="H1434" i="1"/>
  <c r="G1437" i="1"/>
  <c r="H1437" i="1"/>
  <c r="G1441" i="1"/>
  <c r="H1441" i="1"/>
  <c r="G1444" i="1"/>
  <c r="H1444" i="1"/>
  <c r="G1472" i="1"/>
  <c r="H1472" i="1"/>
  <c r="G1477" i="1"/>
  <c r="H1477" i="1"/>
  <c r="G1480" i="1"/>
  <c r="H1480" i="1"/>
  <c r="H1544" i="1"/>
  <c r="G1544" i="1"/>
  <c r="I1544" i="1" s="1"/>
  <c r="H1553" i="1"/>
  <c r="G1553" i="1"/>
  <c r="J1553" i="1"/>
  <c r="H1570" i="1"/>
  <c r="G1570" i="1"/>
  <c r="I1570" i="1" s="1"/>
  <c r="J1570" i="1"/>
  <c r="H1592" i="1"/>
  <c r="G1592" i="1"/>
  <c r="H1624" i="1"/>
  <c r="G1624" i="1"/>
  <c r="D106" i="4"/>
  <c r="F107" i="4"/>
  <c r="D6" i="8"/>
  <c r="C1585"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G1370" i="1"/>
  <c r="H1370" i="1"/>
  <c r="G1373" i="1"/>
  <c r="H1373" i="1"/>
  <c r="G1378" i="1"/>
  <c r="H1378" i="1"/>
  <c r="G1381" i="1"/>
  <c r="H1381" i="1"/>
  <c r="G1386" i="1"/>
  <c r="H1386" i="1"/>
  <c r="G1389" i="1"/>
  <c r="H1389" i="1"/>
  <c r="G1394" i="1"/>
  <c r="H1394" i="1"/>
  <c r="G1397" i="1"/>
  <c r="H1397" i="1"/>
  <c r="G1402" i="1"/>
  <c r="H1402" i="1"/>
  <c r="G1405" i="1"/>
  <c r="H1405" i="1"/>
  <c r="G1410" i="1"/>
  <c r="H1410" i="1"/>
  <c r="G1413" i="1"/>
  <c r="H1413" i="1"/>
  <c r="G1418" i="1"/>
  <c r="H1418" i="1"/>
  <c r="G1421" i="1"/>
  <c r="H1421" i="1"/>
  <c r="G1426" i="1"/>
  <c r="H1426" i="1"/>
  <c r="G1429" i="1"/>
  <c r="H1429" i="1"/>
  <c r="G1448" i="1"/>
  <c r="H1448" i="1"/>
  <c r="G1453" i="1"/>
  <c r="H1453" i="1"/>
  <c r="G1456" i="1"/>
  <c r="H1456" i="1"/>
  <c r="G1461" i="1"/>
  <c r="H1461" i="1"/>
  <c r="G1464" i="1"/>
  <c r="H1464" i="1"/>
  <c r="G1469" i="1"/>
  <c r="H1469" i="1"/>
  <c r="J1544" i="1"/>
  <c r="H1581" i="1"/>
  <c r="G1581" i="1"/>
  <c r="J1581" i="1"/>
  <c r="H1584" i="1"/>
  <c r="G1584" i="1"/>
  <c r="H1620" i="1"/>
  <c r="G1620" i="1"/>
  <c r="F8" i="4"/>
  <c r="D7" i="4"/>
  <c r="D1510" i="1"/>
  <c r="I30" i="3"/>
  <c r="G1433" i="1"/>
  <c r="H1433" i="1"/>
  <c r="G1438" i="1"/>
  <c r="H1438" i="1"/>
  <c r="G1440" i="1"/>
  <c r="H1440" i="1"/>
  <c r="G1445" i="1"/>
  <c r="H1445" i="1"/>
  <c r="G1473" i="1"/>
  <c r="H1473" i="1"/>
  <c r="G1476" i="1"/>
  <c r="H1476" i="1"/>
  <c r="G1481" i="1"/>
  <c r="H1481" i="1"/>
  <c r="G1484" i="1"/>
  <c r="H1484" i="1"/>
  <c r="H1555" i="1"/>
  <c r="G1555" i="1"/>
  <c r="H1557" i="1"/>
  <c r="G1557" i="1"/>
  <c r="J1557" i="1"/>
  <c r="H1563" i="1"/>
  <c r="G1563" i="1"/>
  <c r="H1568" i="1"/>
  <c r="G1568" i="1"/>
  <c r="I1568" i="1" s="1"/>
  <c r="J1568" i="1"/>
  <c r="H1608" i="1"/>
  <c r="G1608" i="1"/>
  <c r="H1616" i="1"/>
  <c r="G1616" i="1"/>
  <c r="G156" i="9"/>
  <c r="E156" i="9" s="1"/>
  <c r="B156" i="9" s="1"/>
  <c r="F607" i="4"/>
  <c r="D597" i="4"/>
  <c r="F50" i="6"/>
  <c r="C1446" i="1"/>
  <c r="F75" i="6"/>
  <c r="C1471"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G1366" i="1"/>
  <c r="H1366" i="1"/>
  <c r="G1369" i="1"/>
  <c r="H1369" i="1"/>
  <c r="G1374" i="1"/>
  <c r="H1374" i="1"/>
  <c r="G1377" i="1"/>
  <c r="H1377" i="1"/>
  <c r="G1382" i="1"/>
  <c r="H1382" i="1"/>
  <c r="G1385" i="1"/>
  <c r="H1385" i="1"/>
  <c r="G1390" i="1"/>
  <c r="H1390" i="1"/>
  <c r="G1393" i="1"/>
  <c r="H1393" i="1"/>
  <c r="G1398" i="1"/>
  <c r="H1398" i="1"/>
  <c r="G1401" i="1"/>
  <c r="H1401" i="1"/>
  <c r="G1406" i="1"/>
  <c r="H1406" i="1"/>
  <c r="G1409" i="1"/>
  <c r="H1409" i="1"/>
  <c r="G1414" i="1"/>
  <c r="H1414" i="1"/>
  <c r="G1417" i="1"/>
  <c r="H1417" i="1"/>
  <c r="G1422" i="1"/>
  <c r="H1422" i="1"/>
  <c r="G1425" i="1"/>
  <c r="H1425" i="1"/>
  <c r="G1430" i="1"/>
  <c r="H1430" i="1"/>
  <c r="G1449" i="1"/>
  <c r="H1449" i="1"/>
  <c r="G1452" i="1"/>
  <c r="H1452" i="1"/>
  <c r="G1457" i="1"/>
  <c r="H1457" i="1"/>
  <c r="G1460" i="1"/>
  <c r="H1460" i="1"/>
  <c r="G1465" i="1"/>
  <c r="H1465" i="1"/>
  <c r="G1468" i="1"/>
  <c r="H1468" i="1"/>
  <c r="H1579" i="1"/>
  <c r="G1579" i="1"/>
  <c r="I1579" i="1" s="1"/>
  <c r="J1579" i="1"/>
  <c r="H1596" i="1"/>
  <c r="G1596" i="1"/>
  <c r="H1604" i="1"/>
  <c r="G1604" i="1"/>
  <c r="E230" i="4"/>
  <c r="D226" i="1" s="1"/>
  <c r="F260" i="5"/>
  <c r="D255" i="5"/>
  <c r="F154" i="4"/>
  <c r="D153" i="4"/>
  <c r="E321" i="4"/>
  <c r="D316" i="1" s="1"/>
  <c r="E373" i="4"/>
  <c r="D368" i="1" s="1"/>
  <c r="H336" i="9"/>
  <c r="E177" i="5"/>
  <c r="H27" i="3"/>
  <c r="F5" i="6"/>
  <c r="D1572" i="1"/>
  <c r="E38" i="7"/>
  <c r="I1541" i="1"/>
  <c r="H1542" i="1"/>
  <c r="G1542" i="1"/>
  <c r="I1545" i="1"/>
  <c r="H1546" i="1"/>
  <c r="G1546" i="1"/>
  <c r="I1546" i="1" s="1"/>
  <c r="H1551" i="1"/>
  <c r="G1551" i="1"/>
  <c r="I1551" i="1" s="1"/>
  <c r="J1551" i="1"/>
  <c r="H1556" i="1"/>
  <c r="G1556" i="1"/>
  <c r="H1561" i="1"/>
  <c r="G1561" i="1"/>
  <c r="J1561" i="1"/>
  <c r="H1566" i="1"/>
  <c r="G1566" i="1"/>
  <c r="I1566" i="1" s="1"/>
  <c r="J1566" i="1"/>
  <c r="H1576" i="1"/>
  <c r="G1576" i="1"/>
  <c r="J1576" i="1"/>
  <c r="H1588" i="1"/>
  <c r="G158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58" i="4"/>
  <c r="D49" i="4"/>
  <c r="F426" i="4"/>
  <c r="D647" i="4"/>
  <c r="F76" i="5"/>
  <c r="D70" i="5"/>
  <c r="D119" i="5"/>
  <c r="F120" i="5"/>
  <c r="H316" i="9"/>
  <c r="H315" i="9"/>
  <c r="E147" i="5"/>
  <c r="D1152" i="1" s="1"/>
  <c r="E129" i="6"/>
  <c r="D1525" i="1" s="1"/>
  <c r="H1525" i="1" s="1"/>
  <c r="D1526" i="1"/>
  <c r="H1526" i="1" s="1"/>
  <c r="D6" i="7"/>
  <c r="C1540" i="1"/>
  <c r="G1367" i="1"/>
  <c r="G1371" i="1"/>
  <c r="G1375" i="1"/>
  <c r="G1379" i="1"/>
  <c r="G1383" i="1"/>
  <c r="G1387" i="1"/>
  <c r="G1391" i="1"/>
  <c r="G1395" i="1"/>
  <c r="G1399" i="1"/>
  <c r="G1403" i="1"/>
  <c r="G1407" i="1"/>
  <c r="G1411" i="1"/>
  <c r="G1415" i="1"/>
  <c r="G1419" i="1"/>
  <c r="G1423" i="1"/>
  <c r="G1427" i="1"/>
  <c r="G1439" i="1"/>
  <c r="J1542" i="1"/>
  <c r="J1546" i="1"/>
  <c r="H1549" i="1"/>
  <c r="G1549" i="1"/>
  <c r="I1549" i="1" s="1"/>
  <c r="J1549" i="1"/>
  <c r="H1559" i="1"/>
  <c r="G1559" i="1"/>
  <c r="J1559" i="1"/>
  <c r="H1564" i="1"/>
  <c r="G1564" i="1"/>
  <c r="J1564" i="1"/>
  <c r="H1574" i="1"/>
  <c r="G1574" i="1"/>
  <c r="I1574" i="1" s="1"/>
  <c r="J1574" i="1"/>
  <c r="H1600" i="1"/>
  <c r="G1600" i="1"/>
  <c r="H1612" i="1"/>
  <c r="G1612" i="1"/>
  <c r="F134" i="4"/>
  <c r="E647" i="4"/>
  <c r="D641" i="1" s="1"/>
  <c r="E430" i="4"/>
  <c r="D522" i="4"/>
  <c r="F523" i="4"/>
  <c r="E536" i="4"/>
  <c r="F585" i="4"/>
  <c r="D584" i="4"/>
  <c r="D178" i="5"/>
  <c r="E89" i="6"/>
  <c r="D1485" i="1" s="1"/>
  <c r="E5" i="7"/>
  <c r="D1539" i="1"/>
  <c r="D25" i="8"/>
  <c r="C1602" i="1" s="1"/>
  <c r="C1614" i="1"/>
  <c r="J1547" i="1"/>
  <c r="E7" i="4"/>
  <c r="F141" i="4"/>
  <c r="E153" i="4"/>
  <c r="D321" i="4"/>
  <c r="D373" i="4"/>
  <c r="D479" i="4"/>
  <c r="D491" i="4"/>
  <c r="D536" i="4"/>
  <c r="D571" i="4"/>
  <c r="D629" i="4"/>
  <c r="J1541" i="1"/>
  <c r="J1543" i="1"/>
  <c r="J1545" i="1"/>
  <c r="G1587" i="1"/>
  <c r="G1591" i="1"/>
  <c r="G1595" i="1"/>
  <c r="G1599" i="1"/>
  <c r="G1603" i="1"/>
  <c r="G1607" i="1"/>
  <c r="G1611" i="1"/>
  <c r="G1615" i="1"/>
  <c r="G1619" i="1"/>
  <c r="G1623" i="1"/>
  <c r="G1627" i="1"/>
  <c r="G1631" i="1"/>
  <c r="E49" i="4"/>
  <c r="D45" i="1" s="1"/>
  <c r="D82" i="4"/>
  <c r="D164" i="4"/>
  <c r="D230" i="4"/>
  <c r="E273" i="4"/>
  <c r="D269" i="1" s="1"/>
  <c r="H269" i="1" s="1"/>
  <c r="D309" i="4"/>
  <c r="D361" i="4"/>
  <c r="G314" i="9"/>
  <c r="F89" i="5"/>
  <c r="E35" i="6"/>
  <c r="D89" i="6"/>
  <c r="D141" i="6" s="1"/>
  <c r="D114" i="6"/>
  <c r="F68" i="4"/>
  <c r="F112" i="4"/>
  <c r="F160" i="4"/>
  <c r="F216" i="4"/>
  <c r="D648" i="4"/>
  <c r="D7" i="5"/>
  <c r="H314" i="9"/>
  <c r="E88" i="5"/>
  <c r="D135" i="5"/>
  <c r="G315" i="9"/>
  <c r="G316" i="9"/>
  <c r="D147" i="5"/>
  <c r="D203" i="5"/>
  <c r="D219" i="5"/>
  <c r="F277" i="5"/>
  <c r="D35" i="6"/>
  <c r="G175" i="9"/>
  <c r="E175" i="9" s="1"/>
  <c r="B175" i="9" s="1"/>
  <c r="G179" i="9"/>
  <c r="G183" i="9"/>
  <c r="E183" i="9" s="1"/>
  <c r="B183" i="9" s="1"/>
  <c r="G187" i="9"/>
  <c r="E187" i="9" s="1"/>
  <c r="B187" i="9" s="1"/>
  <c r="G191" i="9"/>
  <c r="E191" i="9" s="1"/>
  <c r="B191"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174" i="9"/>
  <c r="E174" i="9" s="1"/>
  <c r="B174" i="9" s="1"/>
  <c r="G178" i="9"/>
  <c r="E178" i="9" s="1"/>
  <c r="B178" i="9" s="1"/>
  <c r="G182" i="9"/>
  <c r="E182" i="9" s="1"/>
  <c r="B182" i="9" s="1"/>
  <c r="G186" i="9"/>
  <c r="E186" i="9" s="1"/>
  <c r="B186" i="9" s="1"/>
  <c r="G190" i="9"/>
  <c r="E190" i="9" s="1"/>
  <c r="B190"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80" i="9"/>
  <c r="E180" i="9" s="1"/>
  <c r="B180" i="9" s="1"/>
  <c r="H179" i="9"/>
  <c r="G208" i="9"/>
  <c r="E208" i="9" s="1"/>
  <c r="B208" i="9" s="1"/>
  <c r="L207" i="9"/>
  <c r="F207" i="9" s="1"/>
  <c r="B207" i="9" s="1"/>
  <c r="I10" i="9"/>
  <c r="G177" i="9"/>
  <c r="E177" i="9" s="1"/>
  <c r="B177" i="9" s="1"/>
  <c r="G181" i="9"/>
  <c r="E181" i="9" s="1"/>
  <c r="B181" i="9" s="1"/>
  <c r="G185" i="9"/>
  <c r="E185" i="9" s="1"/>
  <c r="B185" i="9" s="1"/>
  <c r="G189" i="9"/>
  <c r="E189" i="9" s="1"/>
  <c r="B189"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176" i="9"/>
  <c r="E176" i="9" s="1"/>
  <c r="B176" i="9" s="1"/>
  <c r="H180" i="9"/>
  <c r="G184" i="9"/>
  <c r="E184" i="9" s="1"/>
  <c r="B184" i="9" s="1"/>
  <c r="G188" i="9"/>
  <c r="E188" i="9" s="1"/>
  <c r="B188" i="9" s="1"/>
  <c r="G192" i="9"/>
  <c r="E192" i="9" s="1"/>
  <c r="B192" i="9" s="1"/>
  <c r="F261" i="9"/>
  <c r="B261" i="9" s="1"/>
  <c r="F12" i="5" l="1"/>
  <c r="H1040" i="1"/>
  <c r="G1040" i="1"/>
  <c r="D45" i="8"/>
  <c r="C1628" i="1"/>
  <c r="I25" i="3"/>
  <c r="D1255" i="1"/>
  <c r="H339" i="9"/>
  <c r="D1223" i="1"/>
  <c r="E316" i="9"/>
  <c r="B316" i="9" s="1"/>
  <c r="E315" i="9"/>
  <c r="B315" i="9" s="1"/>
  <c r="E7" i="5"/>
  <c r="F7" i="5" s="1"/>
  <c r="D1017" i="1"/>
  <c r="G1511" i="1"/>
  <c r="F228" i="9"/>
  <c r="B228" i="9" s="1"/>
  <c r="G422" i="1"/>
  <c r="F202" i="4"/>
  <c r="G198" i="1"/>
  <c r="H31" i="3"/>
  <c r="C1537" i="1"/>
  <c r="E179" i="9"/>
  <c r="B179" i="9" s="1"/>
  <c r="H30" i="3"/>
  <c r="F114" i="6"/>
  <c r="C1510" i="1"/>
  <c r="E314" i="9"/>
  <c r="B314" i="9" s="1"/>
  <c r="F230" i="4"/>
  <c r="C226" i="1"/>
  <c r="F536" i="4"/>
  <c r="D535" i="4"/>
  <c r="C530" i="1"/>
  <c r="F373" i="4"/>
  <c r="C368" i="1"/>
  <c r="E6" i="4"/>
  <c r="D3" i="1"/>
  <c r="G336" i="9"/>
  <c r="E336" i="9" s="1"/>
  <c r="B336" i="9" s="1"/>
  <c r="F178" i="5"/>
  <c r="D177" i="5"/>
  <c r="C1182" i="1"/>
  <c r="I1564" i="1"/>
  <c r="F49" i="4"/>
  <c r="C45" i="1"/>
  <c r="D1571" i="1"/>
  <c r="I35" i="3"/>
  <c r="H24" i="9"/>
  <c r="D152" i="4"/>
  <c r="G24" i="9"/>
  <c r="F153" i="4"/>
  <c r="C149" i="1"/>
  <c r="D6" i="4"/>
  <c r="F7" i="4"/>
  <c r="C3" i="1"/>
  <c r="H22" i="3"/>
  <c r="C1012" i="1"/>
  <c r="F361" i="4"/>
  <c r="D360" i="4"/>
  <c r="C356" i="1"/>
  <c r="F491" i="4"/>
  <c r="C485" i="1"/>
  <c r="D1538" i="1"/>
  <c r="I33" i="3"/>
  <c r="F584" i="4"/>
  <c r="C578" i="1"/>
  <c r="F522" i="4"/>
  <c r="C516" i="1"/>
  <c r="I1576" i="1"/>
  <c r="I1542" i="1"/>
  <c r="H1572" i="1"/>
  <c r="G1572" i="1"/>
  <c r="E360" i="4"/>
  <c r="G1471" i="1"/>
  <c r="H1471" i="1"/>
  <c r="F597" i="4"/>
  <c r="C591" i="1"/>
  <c r="H1585" i="1"/>
  <c r="G1585" i="1"/>
  <c r="G339" i="9"/>
  <c r="E339" i="9" s="1"/>
  <c r="B339" i="9" s="1"/>
  <c r="F219" i="5"/>
  <c r="C1223" i="1"/>
  <c r="F164" i="4"/>
  <c r="C160" i="1"/>
  <c r="E309" i="9"/>
  <c r="B309" i="9" s="1"/>
  <c r="G338" i="9"/>
  <c r="E338" i="9" s="1"/>
  <c r="B338" i="9" s="1"/>
  <c r="F203" i="5"/>
  <c r="C1207" i="1"/>
  <c r="F135" i="5"/>
  <c r="C1140" i="1"/>
  <c r="F648" i="4"/>
  <c r="C642" i="1"/>
  <c r="I28" i="3"/>
  <c r="D1431" i="1"/>
  <c r="F309" i="4"/>
  <c r="D308" i="4"/>
  <c r="C304" i="1"/>
  <c r="F82" i="4"/>
  <c r="C78" i="1"/>
  <c r="F629" i="4"/>
  <c r="C623" i="1"/>
  <c r="F479" i="4"/>
  <c r="C473" i="1"/>
  <c r="E152" i="4"/>
  <c r="D149" i="1"/>
  <c r="G1614" i="1"/>
  <c r="H1614" i="1"/>
  <c r="D424" i="1"/>
  <c r="G1525" i="1"/>
  <c r="G1540" i="1"/>
  <c r="H1540" i="1"/>
  <c r="F119" i="5"/>
  <c r="C1124" i="1"/>
  <c r="F647" i="4"/>
  <c r="C641" i="1"/>
  <c r="I24" i="3"/>
  <c r="E176" i="5"/>
  <c r="D1180" i="1" s="1"/>
  <c r="D1181" i="1"/>
  <c r="D251" i="5"/>
  <c r="F255" i="5"/>
  <c r="C1259" i="1"/>
  <c r="I1557" i="1"/>
  <c r="G1526" i="1"/>
  <c r="D44" i="8"/>
  <c r="G343" i="9" s="1"/>
  <c r="E343" i="9" s="1"/>
  <c r="C1583" i="1"/>
  <c r="F106" i="4"/>
  <c r="C102" i="1"/>
  <c r="F89" i="6"/>
  <c r="C1485" i="1"/>
  <c r="F321" i="4"/>
  <c r="C316" i="1"/>
  <c r="H28" i="3"/>
  <c r="C1431" i="1"/>
  <c r="F35" i="6"/>
  <c r="F147" i="5"/>
  <c r="C1152" i="1"/>
  <c r="E69" i="5"/>
  <c r="D1093" i="1"/>
  <c r="F571" i="4"/>
  <c r="C565" i="1"/>
  <c r="D430" i="4"/>
  <c r="G1602" i="1"/>
  <c r="H1602" i="1"/>
  <c r="E141" i="6"/>
  <c r="E535" i="4"/>
  <c r="D530" i="1"/>
  <c r="I1559" i="1"/>
  <c r="D5" i="7"/>
  <c r="C1539" i="1"/>
  <c r="F70" i="5"/>
  <c r="D69" i="5"/>
  <c r="C1075" i="1"/>
  <c r="I1561" i="1"/>
  <c r="E308" i="4"/>
  <c r="G1446" i="1"/>
  <c r="H1446" i="1"/>
  <c r="I1581" i="1"/>
  <c r="I1553" i="1"/>
  <c r="G269" i="1"/>
  <c r="H1628" i="1" l="1"/>
  <c r="G1628" i="1"/>
  <c r="C1622" i="1"/>
  <c r="I40" i="3"/>
  <c r="G1017" i="1"/>
  <c r="H1017" i="1"/>
  <c r="D1012" i="1"/>
  <c r="H1012" i="1" s="1"/>
  <c r="I22" i="3"/>
  <c r="E24" i="9"/>
  <c r="D1537" i="1"/>
  <c r="H1537" i="1" s="1"/>
  <c r="I31" i="3"/>
  <c r="G78" i="1"/>
  <c r="H78" i="1"/>
  <c r="H18" i="3"/>
  <c r="D299" i="4"/>
  <c r="F152" i="4"/>
  <c r="C148" i="1"/>
  <c r="G45" i="1"/>
  <c r="H45" i="1"/>
  <c r="G348" i="9"/>
  <c r="E348" i="9" s="1"/>
  <c r="F69" i="5"/>
  <c r="H23" i="3"/>
  <c r="C1074" i="1"/>
  <c r="G316" i="1"/>
  <c r="H316" i="1"/>
  <c r="K1481" i="9"/>
  <c r="G344" i="9"/>
  <c r="E344" i="9" s="1"/>
  <c r="B344" i="9" s="1"/>
  <c r="C1621" i="1"/>
  <c r="I39" i="3"/>
  <c r="H19" i="9"/>
  <c r="E19" i="9" s="1"/>
  <c r="B19" i="9" s="1"/>
  <c r="H1259" i="1"/>
  <c r="G1259" i="1"/>
  <c r="H1124" i="1"/>
  <c r="G1124" i="1"/>
  <c r="H1140" i="1"/>
  <c r="G1140" i="1"/>
  <c r="H1223" i="1"/>
  <c r="G1223" i="1"/>
  <c r="H578" i="1"/>
  <c r="G578" i="1"/>
  <c r="H485" i="1"/>
  <c r="G485" i="1"/>
  <c r="G149" i="1"/>
  <c r="H149" i="1"/>
  <c r="H1182" i="1"/>
  <c r="G1182" i="1"/>
  <c r="H530" i="1"/>
  <c r="G530" i="1"/>
  <c r="G226" i="1"/>
  <c r="H226" i="1"/>
  <c r="F141" i="6"/>
  <c r="H1075" i="1"/>
  <c r="G1075" i="1"/>
  <c r="H565" i="1"/>
  <c r="G565" i="1"/>
  <c r="H473" i="1"/>
  <c r="G473" i="1"/>
  <c r="E417" i="4"/>
  <c r="D412" i="1" s="1"/>
  <c r="D303" i="1"/>
  <c r="B343" i="9"/>
  <c r="H623" i="1"/>
  <c r="G623" i="1"/>
  <c r="G304" i="1"/>
  <c r="H304" i="1"/>
  <c r="H591" i="1"/>
  <c r="G591" i="1"/>
  <c r="E418" i="4"/>
  <c r="D413" i="1" s="1"/>
  <c r="D355" i="1"/>
  <c r="G3" i="1"/>
  <c r="H3" i="1"/>
  <c r="D176" i="5"/>
  <c r="F177" i="5"/>
  <c r="H24" i="3"/>
  <c r="C1181" i="1"/>
  <c r="I17" i="3"/>
  <c r="E422" i="4"/>
  <c r="D2" i="1"/>
  <c r="D640" i="4"/>
  <c r="F535" i="4"/>
  <c r="C529" i="1"/>
  <c r="G1537" i="1"/>
  <c r="G346" i="9"/>
  <c r="E346" i="9" s="1"/>
  <c r="H33" i="3"/>
  <c r="C1538" i="1"/>
  <c r="H1152" i="1"/>
  <c r="G1152" i="1"/>
  <c r="H1583" i="1"/>
  <c r="G1583" i="1"/>
  <c r="F360" i="4"/>
  <c r="D418" i="4"/>
  <c r="C355" i="1"/>
  <c r="D422" i="4"/>
  <c r="D300" i="4"/>
  <c r="H17" i="3"/>
  <c r="F6" i="4"/>
  <c r="C2" i="1"/>
  <c r="G1510" i="1"/>
  <c r="H1510" i="1"/>
  <c r="G1093" i="1"/>
  <c r="H1093" i="1"/>
  <c r="G102" i="1"/>
  <c r="H102" i="1"/>
  <c r="G1539" i="1"/>
  <c r="H1539" i="1"/>
  <c r="E640" i="4"/>
  <c r="D634" i="1" s="1"/>
  <c r="D529" i="1"/>
  <c r="F430" i="4"/>
  <c r="D639" i="4"/>
  <c r="C424" i="1"/>
  <c r="I23" i="3"/>
  <c r="D1074" i="1"/>
  <c r="E6" i="5"/>
  <c r="G1431" i="1"/>
  <c r="H1431" i="1"/>
  <c r="H9" i="3"/>
  <c r="G1485" i="1"/>
  <c r="H1485" i="1"/>
  <c r="H25" i="3"/>
  <c r="F251" i="5"/>
  <c r="C1255" i="1"/>
  <c r="H641" i="1"/>
  <c r="G641" i="1"/>
  <c r="E639" i="4"/>
  <c r="D633" i="1" s="1"/>
  <c r="E299" i="4"/>
  <c r="I18" i="3"/>
  <c r="D148" i="1"/>
  <c r="D417" i="4"/>
  <c r="F308" i="4"/>
  <c r="C303" i="1"/>
  <c r="H642" i="1"/>
  <c r="G642" i="1"/>
  <c r="H1207" i="1"/>
  <c r="G1207" i="1"/>
  <c r="G160" i="1"/>
  <c r="H160" i="1"/>
  <c r="H516" i="1"/>
  <c r="G516" i="1"/>
  <c r="G356" i="1"/>
  <c r="H356" i="1"/>
  <c r="D6" i="5"/>
  <c r="B24" i="9"/>
  <c r="H1571" i="1"/>
  <c r="G1571" i="1"/>
  <c r="G368" i="1"/>
  <c r="H368" i="1"/>
  <c r="G1622" i="1" l="1"/>
  <c r="H1622" i="1"/>
  <c r="E342" i="9"/>
  <c r="G1012" i="1"/>
  <c r="G303" i="1"/>
  <c r="H303" i="1"/>
  <c r="H424" i="1"/>
  <c r="G424" i="1"/>
  <c r="C296" i="1"/>
  <c r="F417" i="4"/>
  <c r="C412" i="1"/>
  <c r="G355" i="1"/>
  <c r="H355" i="1"/>
  <c r="G1538" i="1"/>
  <c r="H1538" i="1"/>
  <c r="H1181" i="1"/>
  <c r="G1181" i="1"/>
  <c r="G148" i="1"/>
  <c r="H148" i="1"/>
  <c r="E347" i="9"/>
  <c r="B348" i="9"/>
  <c r="H529" i="1"/>
  <c r="G529" i="1"/>
  <c r="H1621" i="1"/>
  <c r="G1621" i="1"/>
  <c r="G306" i="9"/>
  <c r="E306" i="9" s="1"/>
  <c r="B306" i="9" s="1"/>
  <c r="G299" i="9"/>
  <c r="F6" i="5"/>
  <c r="C1011" i="1"/>
  <c r="E423" i="4"/>
  <c r="E301" i="4"/>
  <c r="D297" i="1" s="1"/>
  <c r="D295" i="1"/>
  <c r="H1255" i="1"/>
  <c r="G1255" i="1"/>
  <c r="H299" i="9"/>
  <c r="D1011" i="1"/>
  <c r="F639" i="4"/>
  <c r="C633" i="1"/>
  <c r="G2" i="1"/>
  <c r="H2" i="1"/>
  <c r="F422" i="4"/>
  <c r="D643" i="4"/>
  <c r="C417" i="1"/>
  <c r="B346" i="9"/>
  <c r="E345" i="9"/>
  <c r="I10" i="3" s="1"/>
  <c r="H1074" i="1"/>
  <c r="G1074" i="1"/>
  <c r="D423" i="4"/>
  <c r="F299" i="4"/>
  <c r="D301" i="4"/>
  <c r="C295" i="1"/>
  <c r="F418" i="4"/>
  <c r="C413" i="1"/>
  <c r="E643" i="4"/>
  <c r="D417" i="1"/>
  <c r="K3" i="9"/>
  <c r="I9" i="3"/>
  <c r="H11" i="3"/>
  <c r="F640" i="4"/>
  <c r="C634" i="1"/>
  <c r="E300" i="4"/>
  <c r="D296" i="1" s="1"/>
  <c r="F176" i="5"/>
  <c r="C1180" i="1"/>
  <c r="H1180" i="1" l="1"/>
  <c r="G1180" i="1"/>
  <c r="H413" i="1"/>
  <c r="G413" i="1"/>
  <c r="F643" i="4"/>
  <c r="C637" i="1"/>
  <c r="H412" i="1"/>
  <c r="G412" i="1"/>
  <c r="H633" i="1"/>
  <c r="G633" i="1"/>
  <c r="E644" i="4"/>
  <c r="E425" i="4"/>
  <c r="D420" i="1" s="1"/>
  <c r="D418" i="1"/>
  <c r="H20" i="9"/>
  <c r="E299" i="9"/>
  <c r="N3" i="9"/>
  <c r="I11" i="3"/>
  <c r="D644" i="4"/>
  <c r="F423" i="4"/>
  <c r="D425" i="4"/>
  <c r="C418" i="1"/>
  <c r="G20" i="9"/>
  <c r="D637" i="1"/>
  <c r="G295" i="1"/>
  <c r="H295" i="1"/>
  <c r="H417" i="1"/>
  <c r="G417" i="1"/>
  <c r="H8" i="3"/>
  <c r="H1011" i="1"/>
  <c r="G1011" i="1"/>
  <c r="G296" i="1"/>
  <c r="H296" i="1"/>
  <c r="H634" i="1"/>
  <c r="G634" i="1"/>
  <c r="E424" i="4"/>
  <c r="D419" i="1" s="1"/>
  <c r="F301" i="4"/>
  <c r="C297" i="1"/>
  <c r="D424" i="4"/>
  <c r="F300" i="4"/>
  <c r="E20" i="9" l="1"/>
  <c r="B20" i="9" s="1"/>
  <c r="G297" i="1"/>
  <c r="H297" i="1"/>
  <c r="E646" i="4"/>
  <c r="D638" i="1"/>
  <c r="D646" i="4"/>
  <c r="F644" i="4"/>
  <c r="C638" i="1"/>
  <c r="H637" i="1"/>
  <c r="G637" i="1"/>
  <c r="M3" i="9"/>
  <c r="D645" i="4"/>
  <c r="B299" i="9"/>
  <c r="H418" i="1"/>
  <c r="G418" i="1"/>
  <c r="F424" i="4"/>
  <c r="C419" i="1"/>
  <c r="E645" i="4"/>
  <c r="F425" i="4"/>
  <c r="C420" i="1"/>
  <c r="E649" i="4" l="1"/>
  <c r="D639" i="1"/>
  <c r="H638" i="1"/>
  <c r="G638" i="1"/>
  <c r="E650" i="4"/>
  <c r="D640" i="1"/>
  <c r="H419" i="1"/>
  <c r="G419" i="1"/>
  <c r="H334" i="9"/>
  <c r="G334" i="9"/>
  <c r="F646" i="4"/>
  <c r="D650" i="4"/>
  <c r="C640" i="1"/>
  <c r="H420" i="1"/>
  <c r="G420" i="1"/>
  <c r="D649" i="4"/>
  <c r="F645" i="4"/>
  <c r="C639" i="1"/>
  <c r="E334" i="9" l="1"/>
  <c r="B334" i="9" s="1"/>
  <c r="H639" i="1"/>
  <c r="G639" i="1"/>
  <c r="F649" i="4"/>
  <c r="H19" i="3"/>
  <c r="C643" i="1"/>
  <c r="F650" i="4"/>
  <c r="H20" i="3"/>
  <c r="C644" i="1"/>
  <c r="G297" i="9"/>
  <c r="E297" i="9" s="1"/>
  <c r="B297" i="9" s="1"/>
  <c r="H640" i="1"/>
  <c r="G640" i="1"/>
  <c r="I20" i="3"/>
  <c r="D644" i="1"/>
  <c r="I19" i="3"/>
  <c r="D643" i="1"/>
  <c r="E298" i="9" l="1"/>
  <c r="I8" i="3" s="1"/>
  <c r="H7" i="3"/>
  <c r="J3" i="9" s="1"/>
  <c r="H643" i="1"/>
  <c r="G643" i="1"/>
  <c r="H644" i="1"/>
  <c r="G644" i="1"/>
  <c r="G295" i="9" l="1"/>
  <c r="L293" i="9"/>
  <c r="F293" i="9" s="1"/>
  <c r="H295" i="9"/>
  <c r="H18" i="9"/>
  <c r="G18" i="9"/>
  <c r="K10" i="9"/>
  <c r="G16" i="9"/>
  <c r="H21" i="9"/>
  <c r="J8" i="9"/>
  <c r="I13" i="9"/>
  <c r="K8" i="9"/>
  <c r="J13" i="9"/>
  <c r="J6" i="9"/>
  <c r="I11" i="9"/>
  <c r="H17" i="9"/>
  <c r="I5" i="9"/>
  <c r="K11" i="9"/>
  <c r="H16" i="9"/>
  <c r="K6" i="9"/>
  <c r="J11" i="9"/>
  <c r="I17" i="9"/>
  <c r="H22" i="9"/>
  <c r="I9" i="9"/>
  <c r="G15" i="9"/>
  <c r="J9" i="9"/>
  <c r="H15" i="9"/>
  <c r="I7" i="9"/>
  <c r="K13" i="9"/>
  <c r="G22" i="9"/>
  <c r="I12" i="9"/>
  <c r="K9" i="9"/>
  <c r="L15" i="9"/>
  <c r="G21" i="9"/>
  <c r="J10" i="9"/>
  <c r="J7" i="9"/>
  <c r="J5" i="9"/>
  <c r="L16" i="9"/>
  <c r="I6" i="9"/>
  <c r="K12" i="9"/>
  <c r="I8" i="9"/>
  <c r="M15" i="9"/>
  <c r="K7" i="9"/>
  <c r="J12" i="9"/>
  <c r="J17" i="9"/>
  <c r="G17" i="9"/>
  <c r="K5" i="9"/>
  <c r="M16" i="9"/>
  <c r="E10" i="9" l="1"/>
  <c r="B10" i="9" s="1"/>
  <c r="E16" i="9"/>
  <c r="E22" i="9"/>
  <c r="B22" i="9" s="1"/>
  <c r="E8" i="9"/>
  <c r="B8" i="9" s="1"/>
  <c r="F15" i="9"/>
  <c r="E15" i="9"/>
  <c r="E7" i="9"/>
  <c r="B7" i="9" s="1"/>
  <c r="E6" i="9"/>
  <c r="B6" i="9" s="1"/>
  <c r="E12" i="9"/>
  <c r="B12" i="9" s="1"/>
  <c r="E11" i="9"/>
  <c r="B11" i="9" s="1"/>
  <c r="E13" i="9"/>
  <c r="B13" i="9" s="1"/>
  <c r="B293" i="9"/>
  <c r="F23" i="9"/>
  <c r="E5" i="9"/>
  <c r="E9" i="9"/>
  <c r="B9" i="9" s="1"/>
  <c r="E17" i="9"/>
  <c r="B17" i="9" s="1"/>
  <c r="F16" i="9"/>
  <c r="E21" i="9"/>
  <c r="B21" i="9" s="1"/>
  <c r="E18" i="9"/>
  <c r="B18" i="9" s="1"/>
  <c r="E295" i="9"/>
  <c r="B15" i="9" l="1"/>
  <c r="F14" i="9"/>
  <c r="F3" i="9" s="1"/>
  <c r="B5" i="9"/>
  <c r="E4" i="9"/>
  <c r="E14" i="9"/>
  <c r="I13" i="3" s="1"/>
  <c r="B16" i="9"/>
  <c r="B295" i="9"/>
  <c r="E23" i="9"/>
  <c r="I7" i="3" s="1"/>
  <c r="E3" i="9" l="1"/>
</calcChain>
</file>

<file path=xl/sharedStrings.xml><?xml version="1.0" encoding="utf-8"?>
<sst xmlns="http://schemas.openxmlformats.org/spreadsheetml/2006/main" count="4733" uniqueCount="3657">
  <si>
    <t>Obveznik:</t>
  </si>
  <si>
    <t>50619 - Dječji vrtić  More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</si>
  <si>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</si>
  <si>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</si>
  <si>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</si>
  <si>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</si>
  <si>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</si>
  <si>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</si>
  <si>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</si>
  <si>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</si>
  <si>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</si>
  <si>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</si>
  <si>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</si>
  <si>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</si>
  <si>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</si>
  <si>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</si>
  <si>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</si>
  <si>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</si>
  <si>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</si>
  <si>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</si>
  <si>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</si>
  <si>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</si>
  <si>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</si>
  <si>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</si>
  <si>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</si>
  <si>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</si>
  <si>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</si>
  <si>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</si>
  <si>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</si>
  <si>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</si>
  <si>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</si>
  <si>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</si>
  <si>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</si>
  <si>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</si>
  <si>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</si>
  <si>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</si>
  <si>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</si>
  <si>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</si>
  <si>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</si>
  <si>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</si>
  <si>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</si>
  <si>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</si>
  <si>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</si>
  <si>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</si>
  <si>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</si>
  <si>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</si>
  <si>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</si>
  <si>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</si>
  <si>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</si>
  <si>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</si>
  <si>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</si>
  <si>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</si>
  <si>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</si>
  <si>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</si>
  <si>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</si>
  <si>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</si>
  <si>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</si>
  <si>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</si>
  <si>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</si>
  <si>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</si>
  <si>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</si>
  <si>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</si>
  <si>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</si>
  <si>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</si>
  <si>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</si>
  <si>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</si>
  <si>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</si>
  <si>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</si>
  <si>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</si>
  <si>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</si>
  <si>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</si>
  <si>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</si>
  <si>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</si>
  <si>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</si>
  <si>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</si>
  <si>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</si>
  <si>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</si>
  <si>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</si>
  <si>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</si>
  <si>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</si>
  <si>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</si>
  <si>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</si>
  <si>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</si>
  <si>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</si>
  <si>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</si>
  <si>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</si>
  <si>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</si>
  <si>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</si>
  <si>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</si>
  <si>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</si>
  <si>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</si>
  <si>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</si>
  <si>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</si>
  <si>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</si>
  <si>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</si>
  <si>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</si>
  <si>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</si>
  <si>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</si>
  <si>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</si>
  <si>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</si>
  <si>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</si>
  <si>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</si>
  <si>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</si>
  <si>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</si>
  <si>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</si>
  <si>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</si>
  <si>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</si>
  <si>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</si>
  <si>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</si>
  <si>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</si>
  <si>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</si>
  <si>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</si>
  <si>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</si>
  <si>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</si>
  <si>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</si>
  <si>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</si>
  <si>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</si>
  <si>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</si>
  <si>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</si>
  <si>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</si>
  <si>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</si>
  <si>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</si>
  <si>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</si>
  <si>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</si>
  <si>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</si>
  <si>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</si>
  <si>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</si>
  <si>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</si>
  <si>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</si>
  <si>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</si>
  <si>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</si>
  <si>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</si>
  <si>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</si>
  <si>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</si>
  <si>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</si>
  <si>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</si>
  <si>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</si>
  <si>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</si>
  <si>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</si>
  <si>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</si>
  <si>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</si>
  <si>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</si>
  <si>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</si>
  <si>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</si>
  <si>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</si>
  <si>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</si>
  <si>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</si>
  <si>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</si>
  <si>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</si>
  <si>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</si>
  <si>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</si>
  <si>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</si>
  <si>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</si>
  <si>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</si>
  <si>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</si>
  <si>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</si>
  <si>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</si>
  <si>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</si>
  <si>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</si>
  <si>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</si>
  <si>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</si>
  <si>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</si>
  <si>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</si>
  <si>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</si>
  <si>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</si>
  <si>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</si>
  <si>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</si>
  <si>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</si>
  <si>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</si>
  <si>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</si>
  <si>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</si>
  <si>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</si>
  <si>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</si>
  <si>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</si>
  <si>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</si>
  <si>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</si>
  <si>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</si>
  <si>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</si>
  <si>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</si>
  <si>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</si>
  <si>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</si>
  <si>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</si>
  <si>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</si>
  <si>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</si>
  <si>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</si>
  <si>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</si>
  <si>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</si>
  <si>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</si>
  <si>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</si>
  <si>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</si>
  <si>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</si>
  <si>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</si>
  <si>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</si>
  <si>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</si>
  <si>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</si>
  <si>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</si>
  <si>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</si>
  <si>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</si>
  <si>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</si>
  <si>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</si>
  <si>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</si>
  <si>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</si>
  <si>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</si>
  <si>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</si>
  <si>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</si>
  <si>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</si>
  <si>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</si>
  <si>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</si>
  <si>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</si>
  <si>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</si>
  <si>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</si>
  <si>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</si>
  <si>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</si>
  <si>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</si>
  <si>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</si>
  <si>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</si>
  <si>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</si>
  <si>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</si>
  <si>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</si>
  <si>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</si>
  <si>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</si>
  <si>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</si>
  <si>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</si>
  <si>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</si>
  <si>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</si>
  <si>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</si>
  <si>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</si>
  <si>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</si>
  <si>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</si>
  <si>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</si>
  <si>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</si>
  <si>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</si>
  <si>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</si>
  <si>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</si>
  <si>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</si>
  <si>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</si>
  <si>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</si>
  <si>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</si>
  <si>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</si>
  <si>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</si>
  <si>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</si>
  <si>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</si>
  <si>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</si>
  <si>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</si>
  <si>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</si>
  <si>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</si>
  <si>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</si>
  <si>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</si>
  <si>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</si>
  <si>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</si>
  <si>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</si>
  <si>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</si>
  <si>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</si>
  <si>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</si>
  <si>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</si>
  <si>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</si>
  <si>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</si>
  <si>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</si>
  <si>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</si>
  <si>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</si>
  <si>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</si>
  <si>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</si>
  <si>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</si>
  <si>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</si>
  <si>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</si>
  <si>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</si>
  <si>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</si>
  <si>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</si>
  <si>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</si>
  <si>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</si>
  <si>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</si>
  <si>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</si>
  <si>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</si>
  <si>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</si>
  <si>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</si>
  <si>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</si>
  <si>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</si>
  <si>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</si>
  <si>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</si>
  <si>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</si>
  <si>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</si>
  <si>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</si>
  <si>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</si>
  <si>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</si>
  <si>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</si>
  <si>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</si>
  <si>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</si>
  <si>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</si>
  <si>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</si>
  <si>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</si>
  <si>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</si>
  <si>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</si>
  <si>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</si>
  <si>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</si>
  <si>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</si>
  <si>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</si>
  <si>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</si>
  <si>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</si>
  <si>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</si>
  <si>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</si>
  <si>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</si>
  <si>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</si>
  <si>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</si>
  <si>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</si>
  <si>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</si>
  <si>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</si>
  <si>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</si>
  <si>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</si>
  <si>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</si>
  <si>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</si>
  <si>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</si>
  <si>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</si>
  <si>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</si>
  <si>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</si>
  <si>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</si>
  <si>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</si>
  <si>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</si>
  <si>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</si>
  <si>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</si>
  <si>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</si>
  <si>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</si>
  <si>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</si>
  <si>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</si>
  <si>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</si>
  <si>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</si>
  <si>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</si>
  <si>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</si>
  <si>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</si>
  <si>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</si>
  <si>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</si>
  <si>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</si>
  <si>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</si>
  <si>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</si>
  <si>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</si>
  <si>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</si>
  <si>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</si>
  <si>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</si>
  <si>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</si>
  <si>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</si>
  <si>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</si>
  <si>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</si>
  <si>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</si>
  <si>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</si>
  <si>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</si>
  <si>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</si>
  <si>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</si>
  <si>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</si>
  <si>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</si>
  <si>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</si>
  <si>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</si>
  <si>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</si>
  <si>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</si>
  <si>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</si>
  <si>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</si>
  <si>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</si>
  <si>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</si>
  <si>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</si>
  <si>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</si>
  <si>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</si>
  <si>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</si>
  <si>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</si>
  <si>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</si>
  <si>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</si>
  <si>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</si>
  <si>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</si>
  <si>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</si>
  <si>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</si>
  <si>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</si>
  <si>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</si>
  <si>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</si>
  <si>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</si>
  <si>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</si>
  <si>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</si>
  <si>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</si>
  <si>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</si>
  <si>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</si>
  <si>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</si>
  <si>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</si>
  <si>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</si>
  <si>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</si>
  <si>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</si>
  <si>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</si>
  <si>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</si>
  <si>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</si>
  <si>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</si>
  <si>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</si>
  <si>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</si>
  <si>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</si>
  <si>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</si>
  <si>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</si>
  <si>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</si>
  <si>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</si>
  <si>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</si>
  <si>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</si>
  <si>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</si>
  <si>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</si>
  <si>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</si>
  <si>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</si>
  <si>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</si>
  <si>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</si>
  <si>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</si>
  <si>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</si>
  <si>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</si>
  <si>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</si>
  <si>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</si>
  <si>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</si>
  <si>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</si>
  <si>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</si>
  <si>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</si>
  <si>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</si>
  <si>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</si>
  <si>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</si>
  <si>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</si>
  <si>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</si>
  <si>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</si>
  <si>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</si>
  <si>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</si>
  <si>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</si>
  <si>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</si>
  <si>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</si>
  <si>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</si>
  <si>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</si>
  <si>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</si>
  <si>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</si>
  <si>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</si>
  <si>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</si>
  <si>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</si>
  <si>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</si>
  <si>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</si>
  <si>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</si>
  <si>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</si>
  <si>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</si>
  <si>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</si>
  <si>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</si>
  <si>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</si>
  <si>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</si>
  <si>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</si>
  <si>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</si>
  <si>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</si>
  <si>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</si>
  <si>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</si>
  <si>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</si>
  <si>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</si>
  <si>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</si>
  <si>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</si>
  <si>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</si>
  <si>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</si>
  <si>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</si>
  <si>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</si>
  <si>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</si>
  <si>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</si>
  <si>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</si>
  <si>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</si>
  <si>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</si>
  <si>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</si>
  <si>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</si>
  <si>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</si>
  <si>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</si>
  <si>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</si>
  <si>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</si>
  <si>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</si>
  <si>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</si>
  <si>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</si>
  <si>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</si>
  <si>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</si>
  <si>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</si>
  <si>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</si>
  <si>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</si>
  <si>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</si>
  <si>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</si>
  <si>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</si>
  <si>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</si>
  <si>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</si>
  <si>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</si>
  <si>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</si>
  <si>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</si>
  <si>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</si>
  <si>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</si>
  <si>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</si>
  <si>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</si>
  <si>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</si>
  <si>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</si>
  <si>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</si>
  <si>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</si>
  <si>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</si>
  <si>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</si>
  <si>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</si>
  <si>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</si>
  <si>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</si>
  <si>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</si>
  <si>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</si>
  <si>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</si>
  <si>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</si>
  <si>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</si>
  <si>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</si>
  <si>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</si>
  <si>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</si>
  <si>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</si>
  <si>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</si>
  <si>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</si>
  <si>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</si>
  <si>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</si>
  <si>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</si>
  <si>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</si>
  <si>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</si>
  <si>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</si>
  <si>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</si>
  <si>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</si>
  <si>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</si>
  <si>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</si>
  <si>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</si>
  <si>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</si>
  <si>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</si>
  <si>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</si>
  <si>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</si>
  <si>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</si>
  <si>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</si>
  <si>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</si>
  <si>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</si>
  <si>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</si>
  <si>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</si>
  <si>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</si>
  <si>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</si>
  <si>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</si>
  <si>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</si>
  <si>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</si>
  <si>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</si>
  <si>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</si>
  <si>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</si>
  <si>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</si>
  <si>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</si>
  <si>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</si>
  <si>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</si>
  <si>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</si>
  <si>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</si>
  <si>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</si>
  <si>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</si>
  <si>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</si>
  <si>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</si>
  <si>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</si>
  <si>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</si>
  <si>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</si>
  <si>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</si>
  <si>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</si>
  <si>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</si>
  <si>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</si>
  <si>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</si>
  <si>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</si>
  <si>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</si>
  <si>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</si>
  <si>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</si>
  <si>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</si>
  <si>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</si>
  <si>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</si>
  <si>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</si>
  <si>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</si>
  <si>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</si>
  <si>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</si>
  <si>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</si>
  <si>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</si>
  <si>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</si>
  <si>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</si>
  <si>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</si>
  <si>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</si>
  <si>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</si>
  <si>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</si>
  <si>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</si>
  <si>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</si>
  <si>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</si>
  <si>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</si>
  <si>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</si>
  <si>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</si>
  <si>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</si>
  <si>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</si>
  <si>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</si>
  <si>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</si>
  <si>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</si>
  <si>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</si>
  <si>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</si>
  <si>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</si>
  <si>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</si>
  <si>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</si>
  <si>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</si>
  <si>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</si>
  <si>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</si>
  <si>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</si>
  <si>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</si>
  <si>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</si>
  <si>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</si>
  <si>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</si>
  <si>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</si>
  <si>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</si>
  <si>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</si>
  <si>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</si>
  <si>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</si>
  <si>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</si>
  <si>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</si>
  <si>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</si>
  <si>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</si>
  <si>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</si>
  <si>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</si>
  <si>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</si>
  <si>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</si>
  <si>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</si>
  <si>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</si>
  <si>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</si>
  <si>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</si>
  <si>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</si>
  <si>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</si>
  <si>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</si>
  <si>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</si>
  <si>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</si>
  <si>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</si>
  <si>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</si>
  <si>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</si>
  <si>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</si>
  <si>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</si>
  <si>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</si>
  <si>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</si>
  <si>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</si>
  <si>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</si>
  <si>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</si>
  <si>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</si>
  <si>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</si>
  <si>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</si>
  <si>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</si>
  <si>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</si>
  <si>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</si>
  <si>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</si>
  <si>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</si>
  <si>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</si>
  <si>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</si>
  <si>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</si>
  <si>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</si>
  <si>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</si>
  <si>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</si>
  <si>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</si>
  <si>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</si>
  <si>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</si>
  <si>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</si>
  <si>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</si>
  <si>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</si>
  <si>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</si>
  <si>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</si>
  <si>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</si>
  <si>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</si>
  <si>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</si>
  <si>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</si>
  <si>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</si>
  <si>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</si>
  <si>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</si>
  <si>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</si>
  <si>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</si>
  <si>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</si>
  <si>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</si>
  <si>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</si>
  <si>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</si>
  <si>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</si>
  <si>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</si>
  <si>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</si>
  <si>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</si>
  <si>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</si>
  <si>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</si>
  <si>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</si>
  <si>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</si>
  <si>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</si>
  <si>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</si>
  <si>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</si>
  <si>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</si>
  <si>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</si>
  <si>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</si>
  <si>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</si>
  <si>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</si>
  <si>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</si>
  <si>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</si>
  <si>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</si>
  <si>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</si>
  <si>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</si>
  <si>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</si>
  <si>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</si>
  <si>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</si>
  <si>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</si>
  <si>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</si>
  <si>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</si>
  <si>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</si>
  <si>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</si>
  <si>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</si>
  <si>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</si>
  <si>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</si>
  <si>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</si>
  <si>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</si>
  <si>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</si>
  <si>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</si>
  <si>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</si>
  <si>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</si>
  <si>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</si>
  <si>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</si>
  <si>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</si>
  <si>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</si>
  <si>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</si>
  <si>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</si>
  <si>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</si>
  <si>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</si>
  <si>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</si>
  <si>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</si>
  <si>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</si>
  <si>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</si>
  <si>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</si>
  <si>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</si>
  <si>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</si>
  <si>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</si>
  <si>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</si>
  <si>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</si>
  <si>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</si>
  <si>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</si>
  <si>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</si>
  <si>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</si>
  <si>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</si>
  <si>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</si>
  <si>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</si>
  <si>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</si>
  <si>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</si>
  <si>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</si>
  <si>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</si>
  <si>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</si>
  <si>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</si>
  <si>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</si>
  <si>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</si>
  <si>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</si>
  <si>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</si>
  <si>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</si>
  <si>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</si>
  <si>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</si>
  <si>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</si>
  <si>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</si>
  <si>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</si>
  <si>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</si>
  <si>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</si>
  <si>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</si>
  <si>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</si>
  <si>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</si>
  <si>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</si>
  <si>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</si>
  <si>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</si>
  <si>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</si>
  <si>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</si>
  <si>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</si>
  <si>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</si>
  <si>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</si>
  <si>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</si>
  <si>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</si>
  <si>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</si>
  <si>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</si>
  <si>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</si>
  <si>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</si>
  <si>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</si>
  <si>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</si>
  <si>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</si>
  <si>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</si>
  <si>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</si>
  <si>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</si>
  <si>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</si>
  <si>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</si>
  <si>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</si>
  <si>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</si>
  <si>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</si>
  <si>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</si>
  <si>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</si>
  <si>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</si>
  <si>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</si>
  <si>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</si>
  <si>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</si>
  <si>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</si>
  <si>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</si>
  <si>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</si>
  <si>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</si>
  <si>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</si>
  <si>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</si>
  <si>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</si>
  <si>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</si>
  <si>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</si>
  <si>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</si>
  <si>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</si>
  <si>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</si>
  <si>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</si>
  <si>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</si>
  <si>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</si>
  <si>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</si>
  <si>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</si>
  <si>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</si>
  <si>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</si>
  <si>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</si>
  <si>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</si>
  <si>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</si>
  <si>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</si>
  <si>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</si>
  <si>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</si>
  <si>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</si>
  <si>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</si>
  <si>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</si>
  <si>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</si>
  <si>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</si>
  <si>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</si>
  <si>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</si>
  <si>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</si>
  <si>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</si>
  <si>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</si>
  <si>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</si>
  <si>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</si>
  <si>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</si>
  <si>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</si>
  <si>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</si>
  <si>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</si>
  <si>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</si>
  <si>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</si>
  <si>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</si>
  <si>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</si>
  <si>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</si>
  <si>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</si>
  <si>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</si>
  <si>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</si>
  <si>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</si>
  <si>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</si>
  <si>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</si>
  <si>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</si>
  <si>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</si>
  <si>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</si>
  <si>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</si>
  <si>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</si>
  <si>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</si>
  <si>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</si>
  <si>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</si>
  <si>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</si>
  <si>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</si>
  <si>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</si>
  <si>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</si>
  <si>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</si>
  <si>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</si>
  <si>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</si>
  <si>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</si>
  <si>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</si>
  <si>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</si>
  <si>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</si>
  <si>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</si>
  <si>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</si>
  <si>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</si>
  <si>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</si>
  <si>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</si>
  <si>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</si>
  <si>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</si>
  <si>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</si>
  <si>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</si>
  <si>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</si>
  <si>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</si>
  <si>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</si>
  <si>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</si>
  <si>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</si>
  <si>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</si>
  <si>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</si>
  <si>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</si>
  <si>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</si>
  <si>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</si>
  <si>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</si>
  <si>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</si>
  <si>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</si>
  <si>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</si>
  <si>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</si>
  <si>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</si>
  <si>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</si>
  <si>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</si>
  <si>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</si>
  <si>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</si>
  <si>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</si>
  <si>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</si>
  <si>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</si>
  <si>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</si>
  <si>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</si>
  <si>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</si>
  <si>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</si>
  <si>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</si>
  <si>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</si>
  <si>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</si>
  <si>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</si>
  <si>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</si>
  <si>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</si>
  <si>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</si>
  <si>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</si>
  <si>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</si>
  <si>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</si>
  <si>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</si>
  <si>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</si>
  <si>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</si>
  <si>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</si>
  <si>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</si>
  <si>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</si>
  <si>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</si>
  <si>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</si>
  <si>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</si>
  <si>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</si>
  <si>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</si>
  <si>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</si>
  <si>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</si>
  <si>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</si>
  <si>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</si>
  <si>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</si>
  <si>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</si>
  <si>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</si>
  <si>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</si>
  <si>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</si>
  <si>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</si>
  <si>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</si>
  <si>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</si>
  <si>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</si>
  <si>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</si>
  <si>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</si>
  <si>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</si>
  <si>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</si>
  <si>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</si>
  <si>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</si>
  <si>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</si>
  <si>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</si>
  <si>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</si>
  <si>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</si>
  <si>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</si>
  <si>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</si>
  <si>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</si>
  <si>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</si>
  <si>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</si>
  <si>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</si>
  <si>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</si>
  <si>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</si>
  <si>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</si>
  <si>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</si>
  <si>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</si>
  <si>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</si>
  <si>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</si>
  <si>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</si>
  <si>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</si>
  <si>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</si>
  <si>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</si>
  <si>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</si>
  <si>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</si>
  <si>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</si>
  <si>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</si>
  <si>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</si>
  <si>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</si>
  <si>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</si>
  <si>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</si>
  <si>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</si>
  <si>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</si>
  <si>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</si>
  <si>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</si>
  <si>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</si>
  <si>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</si>
  <si>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</si>
  <si>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</si>
  <si>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</si>
  <si>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</si>
  <si>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</si>
  <si>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</si>
  <si>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</si>
  <si>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</si>
  <si>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</si>
  <si>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</si>
  <si>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</si>
  <si>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</si>
  <si>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</si>
  <si>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</si>
  <si>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</si>
  <si>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</si>
  <si>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</si>
  <si>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</si>
  <si>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</si>
  <si>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</si>
  <si>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</si>
  <si>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</si>
  <si>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</si>
  <si>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</si>
  <si>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</si>
  <si>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</si>
  <si>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</si>
  <si>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</si>
  <si>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</si>
  <si>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</si>
  <si>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</si>
  <si>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</si>
  <si>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</si>
  <si>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</si>
  <si>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</si>
  <si>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</si>
  <si>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</si>
  <si>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</si>
  <si>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</si>
  <si>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</si>
  <si>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</si>
  <si>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</si>
  <si>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</si>
  <si>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</si>
  <si>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</si>
  <si>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</si>
  <si>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</si>
  <si>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</si>
  <si>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</si>
  <si>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</si>
  <si>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</si>
  <si>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</si>
  <si>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</si>
  <si>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</si>
  <si>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</si>
  <si>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</si>
  <si>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</si>
  <si>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</si>
  <si>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</si>
  <si>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</si>
  <si>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</si>
  <si>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</si>
  <si>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</si>
  <si>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</si>
  <si>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</si>
  <si>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</si>
  <si>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</si>
  <si>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</si>
  <si>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</si>
  <si>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</si>
  <si>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</si>
  <si>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</si>
  <si>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</si>
  <si>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</si>
  <si>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</si>
  <si>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</si>
  <si>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</si>
  <si>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</si>
  <si>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</si>
  <si>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</si>
  <si>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</si>
  <si>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</si>
  <si>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</si>
  <si>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</si>
  <si>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</si>
  <si>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</si>
  <si>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</si>
  <si>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</si>
  <si>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</si>
  <si>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</si>
  <si>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</si>
  <si>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</si>
  <si>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</si>
  <si>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</si>
  <si>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</si>
  <si>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</si>
  <si>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</si>
  <si>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</si>
  <si>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</si>
  <si>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</si>
  <si>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</si>
  <si>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</si>
  <si>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</si>
  <si>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</si>
  <si>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</si>
  <si>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</si>
  <si>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</si>
  <si>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</si>
  <si>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</si>
  <si>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</si>
  <si>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</si>
  <si>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</si>
  <si>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</si>
  <si>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</si>
  <si>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</si>
  <si>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</si>
  <si>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</si>
  <si>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</si>
  <si>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</si>
  <si>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</si>
  <si>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</si>
  <si>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</si>
  <si>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</si>
  <si>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</si>
  <si>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</si>
  <si>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</si>
  <si>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</si>
  <si>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</si>
  <si>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</si>
  <si>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</si>
  <si>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</si>
  <si>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</si>
  <si>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</si>
  <si>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</si>
  <si>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</si>
  <si>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</si>
  <si>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</si>
  <si>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</si>
  <si>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</si>
  <si>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</si>
  <si>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</si>
  <si>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</si>
  <si>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</si>
  <si>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</si>
  <si>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</si>
  <si>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</si>
  <si>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</si>
  <si>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</si>
  <si>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</si>
  <si>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</si>
  <si>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</si>
  <si>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</si>
  <si>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</si>
  <si>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</si>
  <si>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</si>
  <si>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</si>
  <si>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</si>
  <si>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</si>
  <si>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</si>
  <si>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</si>
  <si>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</si>
  <si>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</si>
  <si>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</si>
  <si>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</si>
  <si>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</si>
  <si>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</si>
  <si>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</si>
  <si>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</si>
  <si>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</si>
  <si>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</si>
  <si>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</si>
  <si>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</si>
  <si>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</si>
  <si>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</si>
  <si>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</si>
  <si>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</si>
  <si>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</si>
  <si>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</si>
  <si>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</si>
  <si>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</si>
  <si>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</si>
  <si>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</si>
  <si>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</si>
  <si>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</si>
  <si>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</si>
  <si>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</si>
  <si>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</si>
  <si>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</si>
  <si>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</si>
  <si>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</si>
  <si>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</si>
  <si>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</si>
  <si>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</si>
  <si>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</si>
  <si>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</si>
  <si>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</si>
  <si>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</si>
  <si>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</si>
  <si>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</si>
  <si>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</si>
  <si>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</si>
  <si>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</si>
  <si>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</si>
  <si>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</si>
  <si>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</si>
  <si>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</si>
  <si>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</si>
  <si>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</si>
  <si>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</si>
  <si>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</si>
  <si>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</si>
  <si>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</si>
  <si>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</si>
  <si>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</si>
  <si>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</si>
  <si>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</si>
  <si>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</si>
  <si>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</si>
  <si>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</si>
  <si>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</si>
  <si>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</si>
  <si>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</si>
  <si>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</si>
  <si>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</si>
  <si>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</si>
  <si>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</si>
  <si>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</si>
  <si>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</si>
  <si>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</si>
  <si>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</si>
  <si>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</si>
  <si>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</si>
  <si>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</si>
  <si>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</si>
  <si>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</si>
  <si>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</si>
  <si>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</si>
  <si>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</si>
  <si>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</si>
  <si>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</si>
  <si>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</si>
  <si>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</si>
  <si>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</si>
  <si>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</si>
  <si>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</si>
  <si>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</si>
  <si>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</si>
  <si>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</si>
  <si>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</si>
  <si>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</si>
  <si>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</si>
  <si>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</si>
  <si>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</si>
  <si>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</si>
  <si>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</si>
  <si>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</si>
  <si>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</si>
  <si>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</si>
  <si>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</si>
  <si>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</si>
  <si>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</si>
  <si>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</si>
  <si>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</si>
  <si>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</si>
  <si>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</si>
  <si>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</si>
  <si>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</si>
  <si>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</si>
  <si>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</si>
  <si>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</si>
  <si>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</si>
  <si>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</si>
  <si>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</si>
  <si>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</si>
  <si>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</si>
  <si>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</si>
  <si>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</si>
  <si>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</si>
  <si>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</si>
  <si>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</si>
  <si>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</si>
  <si>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</si>
  <si>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</si>
  <si>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</si>
  <si>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</si>
  <si>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</si>
  <si>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</si>
  <si>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</si>
  <si>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</si>
  <si>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</si>
  <si>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</si>
  <si>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</si>
  <si>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</si>
  <si>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</si>
  <si>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</si>
  <si>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</si>
  <si>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</si>
  <si>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</si>
  <si>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</si>
  <si>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</si>
  <si>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</si>
  <si>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</si>
  <si>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</si>
  <si>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</si>
  <si>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</si>
  <si>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</si>
  <si>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</si>
  <si>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</si>
  <si>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</si>
  <si>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</si>
  <si>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</si>
  <si>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</si>
  <si>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</si>
  <si>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</si>
  <si>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</si>
  <si>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</si>
  <si>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</si>
  <si>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</si>
  <si>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</si>
  <si>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</si>
  <si>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</si>
  <si>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</si>
  <si>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</si>
  <si>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</si>
  <si>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</si>
  <si>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</si>
  <si>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</si>
  <si>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</si>
  <si>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</si>
  <si>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</si>
  <si>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</si>
  <si>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</si>
  <si>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</si>
  <si>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</si>
  <si>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</si>
  <si>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</si>
  <si>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</si>
  <si>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</si>
  <si>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</si>
  <si>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</si>
  <si>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</si>
  <si>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</si>
  <si>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</si>
  <si>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</si>
  <si>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</si>
  <si>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</si>
  <si>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</si>
  <si>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</si>
  <si>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</si>
  <si>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</si>
  <si>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</si>
  <si>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</si>
  <si>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</si>
  <si>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</si>
  <si>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</si>
  <si>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</si>
  <si>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</si>
  <si>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</si>
  <si>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</si>
  <si>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</si>
  <si>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</si>
  <si>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</si>
  <si>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</si>
  <si>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</si>
  <si>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</si>
  <si>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</si>
  <si>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</si>
  <si>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</si>
  <si>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</si>
  <si>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</si>
  <si>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</si>
  <si>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</si>
  <si>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</si>
  <si>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</si>
  <si>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</si>
  <si>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</si>
  <si>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</si>
  <si>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</si>
  <si>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</si>
  <si>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</si>
  <si>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</si>
  <si>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</si>
  <si>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</si>
  <si>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</si>
  <si>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</si>
  <si>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</si>
  <si>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</si>
  <si>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</si>
  <si>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</si>
  <si>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</si>
  <si>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</si>
  <si>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</si>
  <si>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</si>
  <si>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</si>
  <si>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</si>
  <si>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</si>
  <si>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</si>
  <si>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</si>
  <si>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</si>
  <si>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</si>
  <si>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</si>
  <si>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</si>
  <si>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</si>
  <si>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</si>
  <si>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</si>
  <si>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</si>
  <si>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</si>
  <si>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</si>
  <si>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</si>
  <si>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</si>
  <si>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</si>
  <si>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</si>
  <si>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</si>
  <si>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</si>
  <si>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</si>
  <si>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</si>
  <si>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</si>
  <si>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</si>
  <si>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</si>
  <si>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</si>
  <si>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</si>
  <si>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</si>
  <si>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</si>
  <si>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</si>
  <si>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</si>
  <si>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</si>
  <si>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</si>
  <si>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</si>
  <si>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</si>
  <si>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</si>
  <si>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</si>
  <si>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</si>
  <si>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</si>
  <si>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</si>
  <si>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</si>
  <si>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</si>
  <si>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</si>
  <si>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</si>
  <si>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</si>
  <si>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</si>
  <si>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</si>
  <si>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</si>
  <si>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</si>
  <si>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</si>
  <si>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</si>
  <si>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</si>
  <si>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</si>
  <si>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</si>
  <si>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</si>
  <si>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</si>
  <si>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</si>
  <si>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</si>
  <si>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</si>
  <si>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</si>
  <si>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</si>
  <si>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</si>
  <si>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</si>
  <si>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</si>
  <si>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</si>
  <si>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</si>
  <si>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</si>
  <si>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</si>
  <si>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</si>
  <si>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</si>
  <si>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</si>
  <si>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</si>
  <si>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</si>
  <si>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</si>
  <si>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</si>
  <si>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</si>
  <si>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</si>
  <si>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</si>
  <si>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</si>
  <si>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</si>
  <si>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</si>
  <si>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</si>
  <si>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</si>
  <si>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</si>
  <si>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</si>
  <si>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</si>
  <si>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</si>
  <si>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</si>
  <si>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</si>
  <si>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</si>
  <si>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</si>
  <si>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</si>
  <si>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</si>
  <si>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</si>
  <si>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</si>
  <si>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</si>
  <si>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</si>
  <si>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</si>
  <si>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</si>
  <si>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</si>
  <si>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</si>
  <si>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</si>
  <si>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</si>
  <si>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</si>
  <si>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</si>
  <si>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</si>
  <si>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</si>
  <si>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</si>
  <si>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</si>
  <si>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</si>
  <si>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</si>
  <si>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</si>
  <si>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</si>
  <si>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</si>
  <si>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</si>
  <si>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</si>
  <si>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</si>
  <si>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</si>
  <si>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</si>
  <si>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</si>
  <si>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</si>
  <si>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</si>
  <si>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</si>
  <si>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</si>
  <si>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</si>
  <si>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</si>
  <si>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</si>
  <si>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</si>
  <si>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</si>
  <si>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</si>
  <si>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</si>
  <si>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</si>
  <si>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</si>
  <si>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</si>
  <si>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</si>
  <si>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</si>
  <si>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</si>
  <si>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</si>
  <si>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</si>
  <si>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</si>
  <si>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</si>
  <si>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</si>
  <si>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</si>
  <si>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</si>
  <si>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</si>
  <si>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</si>
  <si>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</si>
  <si>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</si>
  <si>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</si>
  <si>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</si>
  <si>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</si>
  <si>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</si>
  <si>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</si>
  <si>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</si>
  <si>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</si>
  <si>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</si>
  <si>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</si>
  <si>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</si>
  <si>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</si>
  <si>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</si>
  <si>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</si>
  <si>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</si>
  <si>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</si>
  <si>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</si>
  <si>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</si>
  <si>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</si>
  <si>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</si>
  <si>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</si>
  <si>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</si>
  <si>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</si>
  <si>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</si>
  <si>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</si>
  <si>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</si>
  <si>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</si>
  <si>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</si>
  <si>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</si>
  <si>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</si>
  <si>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</si>
  <si>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</si>
  <si>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</si>
  <si>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</si>
  <si>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</si>
  <si>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</si>
  <si>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</si>
  <si>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</si>
  <si>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</si>
  <si>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</si>
  <si>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</si>
  <si>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</si>
  <si>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</si>
  <si>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</si>
  <si>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</si>
  <si>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</si>
  <si>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</si>
  <si>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</si>
  <si>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</si>
  <si>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</si>
  <si>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</si>
  <si>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</si>
  <si>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</si>
  <si>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</si>
  <si>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</si>
  <si>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</si>
  <si>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</si>
  <si>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</si>
  <si>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</si>
  <si>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</si>
  <si>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</si>
  <si>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</si>
  <si>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</si>
  <si>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</si>
  <si>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</si>
  <si>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</si>
  <si>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</si>
  <si>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</si>
  <si>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</si>
  <si>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</si>
  <si>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</si>
  <si>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</si>
  <si>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</si>
  <si>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</si>
  <si>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</si>
  <si>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</si>
  <si>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</si>
  <si>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</si>
  <si>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</si>
  <si>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</si>
  <si>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</si>
  <si>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</si>
  <si>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</si>
  <si>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</si>
  <si>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</si>
  <si>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</si>
  <si>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</si>
  <si>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</si>
  <si>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</si>
  <si>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</si>
  <si>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</si>
  <si>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</si>
  <si>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</si>
  <si>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</si>
  <si>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</si>
  <si>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</si>
  <si>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</si>
  <si>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</si>
  <si>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</si>
  <si>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</si>
  <si>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</si>
  <si>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</si>
  <si>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</si>
  <si>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</si>
  <si>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</si>
  <si>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</si>
  <si>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</si>
  <si>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</si>
  <si>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</si>
  <si>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</si>
  <si>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</si>
  <si>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</si>
  <si>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</si>
  <si>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</si>
  <si>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</si>
  <si>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</si>
  <si>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</si>
  <si>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</si>
  <si>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</si>
  <si>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</si>
  <si>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</si>
  <si>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</si>
  <si>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</si>
  <si>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</si>
  <si>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</si>
  <si>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</si>
  <si>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</si>
  <si>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</si>
  <si>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</si>
  <si>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</si>
  <si>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</si>
  <si>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</si>
  <si>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</si>
  <si>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</si>
  <si>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</si>
  <si>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</si>
  <si>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</si>
  <si>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</si>
  <si>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</si>
  <si>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</si>
  <si>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</si>
  <si>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</si>
  <si>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</si>
  <si>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</si>
  <si>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</si>
  <si>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</si>
  <si>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</si>
  <si>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</si>
  <si>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</si>
  <si>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</si>
  <si>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</si>
  <si>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</si>
  <si>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</si>
  <si>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</si>
  <si>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</si>
  <si>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</si>
  <si>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</si>
  <si>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</si>
  <si>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</si>
  <si>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</si>
  <si>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</si>
  <si>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</si>
  <si>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</si>
  <si>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</si>
  <si>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</si>
  <si>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</si>
  <si>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</si>
  <si>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</si>
  <si>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</si>
  <si>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</si>
  <si>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</si>
  <si>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</si>
  <si>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</si>
  <si>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</si>
  <si>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</si>
  <si>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</si>
  <si>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</si>
  <si>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</si>
  <si>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</si>
  <si>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</si>
  <si>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</si>
  <si>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</si>
  <si>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</si>
  <si>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</si>
  <si>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</si>
  <si>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</si>
  <si>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</si>
  <si>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</si>
  <si>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</si>
  <si>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</si>
  <si>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</si>
  <si>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</si>
  <si>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</si>
  <si>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</si>
  <si>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</si>
  <si>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</si>
  <si>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</si>
  <si>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</si>
  <si>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</si>
  <si>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</si>
  <si>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</si>
  <si>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</si>
  <si>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</si>
  <si>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</si>
  <si>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</si>
  <si>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</si>
  <si>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</si>
  <si>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</si>
  <si>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</si>
  <si>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</si>
  <si>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</si>
  <si>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</si>
  <si>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</si>
  <si>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</si>
  <si>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</si>
  <si>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</si>
  <si>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</si>
  <si>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</si>
  <si>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</si>
  <si>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</si>
  <si>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</si>
  <si>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</si>
  <si>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</si>
  <si>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</si>
  <si>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</si>
  <si>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</si>
  <si>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</si>
  <si>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</si>
  <si>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</si>
  <si>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</si>
  <si>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</si>
  <si>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</si>
  <si>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</si>
  <si>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</si>
  <si>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</si>
  <si>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</si>
  <si>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</si>
  <si>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</si>
  <si>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</si>
  <si>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</si>
  <si>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</si>
  <si>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</si>
  <si>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</si>
  <si>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</si>
  <si>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</si>
  <si>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</si>
  <si>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</si>
  <si>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</si>
  <si>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</si>
  <si>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</si>
  <si>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</si>
  <si>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</si>
  <si>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</si>
  <si>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</si>
  <si>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</si>
  <si>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</si>
  <si>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</si>
  <si>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</si>
  <si>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</si>
  <si>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</si>
  <si>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</si>
  <si>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</si>
  <si>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</si>
  <si>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</si>
  <si>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</si>
  <si>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</si>
  <si>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</si>
  <si>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</si>
  <si>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</si>
  <si>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</si>
  <si>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</si>
  <si>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</si>
  <si>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</si>
  <si>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</si>
  <si>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</si>
  <si>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</si>
  <si>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</si>
  <si>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</si>
  <si>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</si>
  <si>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</si>
  <si>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</si>
  <si>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</si>
  <si>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</si>
  <si>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</si>
  <si>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</si>
  <si>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</si>
  <si>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</si>
  <si>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</si>
  <si>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</si>
  <si>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</si>
  <si>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</si>
  <si>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</si>
  <si>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</si>
  <si>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</si>
  <si>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</si>
  <si>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</si>
  <si>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</si>
  <si>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</si>
  <si>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</si>
  <si>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</si>
  <si>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</si>
  <si>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</si>
  <si>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</si>
  <si>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</si>
  <si>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</si>
  <si>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</si>
  <si>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</si>
  <si>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</si>
  <si>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</si>
  <si>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</si>
  <si>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</si>
  <si>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</si>
  <si>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</si>
  <si>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</si>
  <si>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</si>
  <si>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</si>
  <si>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</si>
  <si>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</si>
  <si>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</si>
  <si>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</si>
  <si>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</si>
  <si>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</si>
  <si>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</si>
  <si>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</si>
  <si>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</si>
  <si>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</si>
  <si>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</si>
  <si>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</si>
  <si>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</si>
  <si>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</si>
  <si>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</si>
  <si>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</si>
  <si>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</si>
  <si>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</si>
  <si>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</si>
  <si>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</si>
  <si>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</si>
  <si>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</si>
  <si>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</si>
  <si>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</si>
  <si>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</si>
  <si>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</si>
  <si>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</si>
  <si>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</si>
  <si>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</si>
  <si>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</si>
  <si>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</si>
  <si>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</si>
  <si>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</si>
  <si>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</si>
  <si>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</si>
  <si>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</si>
  <si>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</si>
  <si>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</si>
  <si>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</si>
  <si>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</si>
  <si>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</si>
  <si>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</si>
  <si>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</si>
  <si>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</si>
  <si>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</si>
  <si>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</si>
  <si>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</si>
  <si>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</si>
  <si>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</si>
  <si>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</si>
  <si>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</si>
  <si>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</si>
  <si>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</si>
  <si>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</si>
  <si>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</si>
  <si>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</si>
  <si>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</si>
  <si>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</si>
  <si>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</si>
  <si>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</si>
  <si>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</si>
  <si>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</si>
  <si>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</si>
  <si>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</si>
  <si>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</si>
  <si>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</si>
  <si>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</si>
  <si>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</si>
  <si>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</si>
  <si>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</si>
  <si>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</si>
  <si>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</si>
  <si>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</si>
  <si>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</si>
  <si>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</si>
  <si>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</si>
  <si>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</si>
  <si>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</si>
  <si>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</si>
  <si>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</si>
  <si>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</si>
  <si>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</si>
  <si>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</si>
  <si>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</si>
  <si>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</si>
  <si>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</si>
  <si>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</si>
  <si>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</si>
  <si>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</si>
  <si>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</si>
  <si>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</si>
  <si>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</si>
  <si>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</si>
  <si>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</si>
  <si>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</si>
  <si>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</si>
  <si>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</si>
  <si>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</si>
  <si>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</si>
  <si>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</si>
  <si>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</si>
  <si>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</si>
  <si>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</si>
  <si>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</si>
  <si>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</si>
  <si>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</si>
  <si>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</si>
  <si>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</si>
  <si>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</si>
  <si>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</si>
  <si>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</si>
  <si>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</si>
  <si>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</si>
  <si>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</si>
  <si>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</si>
  <si>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</si>
  <si>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</si>
  <si>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</si>
  <si>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</si>
  <si>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</si>
  <si>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</si>
  <si>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</si>
  <si>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</si>
  <si>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</si>
  <si>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</si>
  <si>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</si>
  <si>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</si>
  <si>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</si>
  <si>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</si>
  <si>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</si>
  <si>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</si>
  <si>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</si>
  <si>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</si>
  <si>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</si>
  <si>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</si>
  <si>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</si>
  <si>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</si>
  <si>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</si>
  <si>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</si>
  <si>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</si>
  <si>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</si>
  <si>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</si>
  <si>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</si>
  <si>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</si>
  <si>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</si>
  <si>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</si>
  <si>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</si>
  <si>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</si>
  <si>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</si>
  <si>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</si>
  <si>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</si>
  <si>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</si>
  <si>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</si>
  <si>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</si>
  <si>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</si>
  <si>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</si>
  <si>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</si>
  <si>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</si>
  <si>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</si>
  <si>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</si>
  <si>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</si>
  <si>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</si>
  <si>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</si>
  <si>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</si>
  <si>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</si>
  <si>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</si>
  <si>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</si>
  <si>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</si>
  <si>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More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</si>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</sst>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3095537.3100000005</v>
      </c>
      <c r="D2" s="7">
        <f>'PR-RAS'!E6</f>
        <v>4155101.33</v>
      </c>
      <c r="E2" s="7">
        <v>0</v>
      </c>
      <c r="F2" s="7">
        <v>0</v>
      </c>
      <c r="G2" s="8">
        <f t="shared" ref="G2:G274" si="0">(B2/1000)*(C2*1+D2*2)</f>
        <v>11405.739970000001</v>
      </c>
      <c r="H2" s="8">
        <f t="shared" ref="H2:H274" si="1">ABS(C2-ROUND(C2,0))+ABS(D2-ROUND(D2,0))</f>
        <v>0.64000000059604645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22518.34</v>
      </c>
      <c r="D45" s="2">
        <f>'PR-RAS'!E49</f>
        <v>17266.400000000001</v>
      </c>
      <c r="E45" s="2">
        <v>0</v>
      </c>
      <c r="F45" s="2">
        <v>0</v>
      </c>
      <c r="G45" s="3">
        <f t="shared" si="0"/>
        <v>2510.2501600000001</v>
      </c>
      <c r="H45" s="3">
        <f t="shared" si="1"/>
        <v>0.74000000000160071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17853.04</v>
      </c>
      <c r="D64" s="2">
        <f>'PR-RAS'!E68</f>
        <v>17266.400000000001</v>
      </c>
      <c r="E64" s="2">
        <v>0</v>
      </c>
      <c r="F64" s="2">
        <v>0</v>
      </c>
      <c r="G64" s="3">
        <f t="shared" si="0"/>
        <v>3300.3079200000002</v>
      </c>
      <c r="H64" s="3">
        <f t="shared" si="1"/>
        <v>0.44000000000232831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17853.04</v>
      </c>
      <c r="D65" s="2">
        <f>'PR-RAS'!E69</f>
        <v>17266.400000000001</v>
      </c>
      <c r="E65" s="2">
        <v>0</v>
      </c>
      <c r="F65" s="2">
        <v>0</v>
      </c>
      <c r="G65" s="3">
        <f t="shared" si="0"/>
        <v>3352.6937600000001</v>
      </c>
      <c r="H65" s="3">
        <f t="shared" si="1"/>
        <v>0.44000000000232831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4665.3</v>
      </c>
      <c r="D70" s="2">
        <f>'PR-RAS'!E74</f>
        <v>0</v>
      </c>
      <c r="E70" s="2">
        <v>0</v>
      </c>
      <c r="F70" s="2">
        <v>0</v>
      </c>
      <c r="G70" s="3">
        <f t="shared" si="0"/>
        <v>321.90570000000002</v>
      </c>
      <c r="H70" s="3">
        <f t="shared" si="1"/>
        <v>0.3000000000001819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4665.3</v>
      </c>
      <c r="D71" s="2">
        <f>'PR-RAS'!E75</f>
        <v>0</v>
      </c>
      <c r="E71" s="2">
        <v>0</v>
      </c>
      <c r="F71" s="2">
        <v>0</v>
      </c>
      <c r="G71" s="3">
        <f t="shared" si="0"/>
        <v>326.57100000000003</v>
      </c>
      <c r="H71" s="3">
        <f t="shared" si="1"/>
        <v>0.3000000000001819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380261.5</v>
      </c>
      <c r="D102" s="2">
        <f>'PR-RAS'!E106</f>
        <v>370977.7</v>
      </c>
      <c r="E102" s="2">
        <v>0</v>
      </c>
      <c r="F102" s="2">
        <v>0</v>
      </c>
      <c r="G102" s="3">
        <f t="shared" si="0"/>
        <v>113343.9069</v>
      </c>
      <c r="H102" s="3">
        <f t="shared" si="1"/>
        <v>0.79999999998835847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380261.5</v>
      </c>
      <c r="D108" s="2">
        <f>'PR-RAS'!E112</f>
        <v>370977.7</v>
      </c>
      <c r="E108" s="2">
        <v>0</v>
      </c>
      <c r="F108" s="2">
        <v>0</v>
      </c>
      <c r="G108" s="3">
        <f t="shared" si="0"/>
        <v>120077.20829999998</v>
      </c>
      <c r="H108" s="3">
        <f t="shared" si="1"/>
        <v>0.79999999998835847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380261.5</v>
      </c>
      <c r="D113" s="2">
        <f>'PR-RAS'!E117</f>
        <v>370977.7</v>
      </c>
      <c r="E113" s="2">
        <v>0</v>
      </c>
      <c r="F113" s="2">
        <v>0</v>
      </c>
      <c r="G113" s="3">
        <f t="shared" si="0"/>
        <v>125688.2928</v>
      </c>
      <c r="H113" s="3">
        <f t="shared" si="1"/>
        <v>0.79999999998835847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51900.49</v>
      </c>
      <c r="D121" s="2">
        <f>'PR-RAS'!E125</f>
        <v>41038.26</v>
      </c>
      <c r="E121" s="2">
        <v>0</v>
      </c>
      <c r="F121" s="2">
        <v>0</v>
      </c>
      <c r="G121" s="3">
        <f t="shared" si="0"/>
        <v>16077.2412</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40975.49</v>
      </c>
      <c r="D122" s="2">
        <f>'PR-RAS'!E126</f>
        <v>40288.26</v>
      </c>
      <c r="E122" s="2">
        <v>0</v>
      </c>
      <c r="F122" s="2">
        <v>0</v>
      </c>
      <c r="G122" s="3">
        <f t="shared" si="0"/>
        <v>14707.79321</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40975.49</v>
      </c>
      <c r="D124" s="2">
        <f>'PR-RAS'!E128</f>
        <v>40288.26</v>
      </c>
      <c r="E124" s="2">
        <v>0</v>
      </c>
      <c r="F124" s="2">
        <v>0</v>
      </c>
      <c r="G124" s="3">
        <f t="shared" si="0"/>
        <v>14950.89723</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10925</v>
      </c>
      <c r="D125" s="2">
        <f>'PR-RAS'!E129</f>
        <v>750</v>
      </c>
      <c r="E125" s="2">
        <v>0</v>
      </c>
      <c r="F125" s="2">
        <v>0</v>
      </c>
      <c r="G125" s="3">
        <f t="shared" si="0"/>
        <v>1540.7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10925</v>
      </c>
      <c r="D126" s="2">
        <f>'PR-RAS'!E130</f>
        <v>750</v>
      </c>
      <c r="E126" s="2">
        <v>0</v>
      </c>
      <c r="F126" s="2">
        <v>0</v>
      </c>
      <c r="G126" s="3">
        <f t="shared" si="0"/>
        <v>1553.125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2640856.9800000004</v>
      </c>
      <c r="D130" s="2">
        <f>'PR-RAS'!E134</f>
        <v>3725757.8400000003</v>
      </c>
      <c r="E130" s="2">
        <v>0</v>
      </c>
      <c r="F130" s="2">
        <v>0</v>
      </c>
      <c r="G130" s="3">
        <f t="shared" si="0"/>
        <v>1301916.07314</v>
      </c>
      <c r="H130" s="3">
        <f t="shared" si="1"/>
        <v>0.17999999923631549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2640856.9800000004</v>
      </c>
      <c r="D131" s="2">
        <f>'PR-RAS'!E135</f>
        <v>3725757.8400000003</v>
      </c>
      <c r="E131" s="2">
        <v>0</v>
      </c>
      <c r="F131" s="2">
        <v>0</v>
      </c>
      <c r="G131" s="3">
        <f t="shared" si="0"/>
        <v>1312008.4458000001</v>
      </c>
      <c r="H131" s="3">
        <f t="shared" si="1"/>
        <v>0.17999999923631549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2369657.2400000002</v>
      </c>
      <c r="D132" s="2">
        <f>'PR-RAS'!E136</f>
        <v>3412844.58</v>
      </c>
      <c r="E132" s="2">
        <v>0</v>
      </c>
      <c r="F132" s="2">
        <v>0</v>
      </c>
      <c r="G132" s="3">
        <f t="shared" si="0"/>
        <v>1204590.3784</v>
      </c>
      <c r="H132" s="3">
        <f t="shared" si="1"/>
        <v>0.66000000014901161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25757.14</v>
      </c>
      <c r="D133" s="2">
        <f>'PR-RAS'!E137</f>
        <v>67470.66</v>
      </c>
      <c r="E133" s="2">
        <v>0</v>
      </c>
      <c r="F133" s="2">
        <v>0</v>
      </c>
      <c r="G133" s="3">
        <f t="shared" si="0"/>
        <v>21212.196720000004</v>
      </c>
      <c r="H133" s="3">
        <f t="shared" si="1"/>
        <v>0.47999999999592546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245442.6</v>
      </c>
      <c r="D134" s="2">
        <f>'PR-RAS'!E138</f>
        <v>245442.6</v>
      </c>
      <c r="E134" s="2">
        <v>0</v>
      </c>
      <c r="F134" s="2">
        <v>0</v>
      </c>
      <c r="G134" s="3">
        <f t="shared" si="0"/>
        <v>97931.597400000013</v>
      </c>
      <c r="H134" s="3">
        <f t="shared" si="1"/>
        <v>0.79999999998835847</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61.13</v>
      </c>
      <c r="E136" s="2">
        <v>0</v>
      </c>
      <c r="F136" s="2">
        <v>0</v>
      </c>
      <c r="G136" s="3">
        <f t="shared" si="0"/>
        <v>16.505100000000002</v>
      </c>
      <c r="H136" s="3">
        <f t="shared" si="1"/>
        <v>0.13000000000000256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61.13</v>
      </c>
      <c r="E147" s="2">
        <v>0</v>
      </c>
      <c r="F147" s="2">
        <v>0</v>
      </c>
      <c r="G147" s="3">
        <f t="shared" si="0"/>
        <v>17.849959999999999</v>
      </c>
      <c r="H147" s="3">
        <f t="shared" si="1"/>
        <v>0.13000000000000256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3090883.47</v>
      </c>
      <c r="D148" s="2">
        <f>'PR-RAS'!E152</f>
        <v>3782236.84</v>
      </c>
      <c r="E148" s="2">
        <v>0</v>
      </c>
      <c r="F148" s="2">
        <v>0</v>
      </c>
      <c r="G148" s="3">
        <f t="shared" si="0"/>
        <v>1566337.5010500001</v>
      </c>
      <c r="H148" s="3">
        <f t="shared" si="1"/>
        <v>0.63000000035390258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2600359.3000000003</v>
      </c>
      <c r="D149" s="2">
        <f>'PR-RAS'!E153</f>
        <v>3268190.51</v>
      </c>
      <c r="E149" s="2">
        <v>0</v>
      </c>
      <c r="F149" s="2">
        <v>0</v>
      </c>
      <c r="G149" s="3">
        <f t="shared" si="0"/>
        <v>1352237.56736</v>
      </c>
      <c r="H149" s="3">
        <f t="shared" si="1"/>
        <v>0.79000000050291419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2149919.31</v>
      </c>
      <c r="D150" s="2">
        <f>'PR-RAS'!E154</f>
        <v>2723972.6999999997</v>
      </c>
      <c r="E150" s="2">
        <v>0</v>
      </c>
      <c r="F150" s="2">
        <v>0</v>
      </c>
      <c r="G150" s="3">
        <f t="shared" si="0"/>
        <v>1132081.8417899997</v>
      </c>
      <c r="H150" s="3">
        <f t="shared" si="1"/>
        <v>0.61000000033527613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2146744.92</v>
      </c>
      <c r="D151" s="2">
        <f>'PR-RAS'!E155</f>
        <v>2696456.59</v>
      </c>
      <c r="E151" s="2">
        <v>0</v>
      </c>
      <c r="F151" s="2">
        <v>0</v>
      </c>
      <c r="G151" s="3">
        <f t="shared" si="0"/>
        <v>1130948.7149999999</v>
      </c>
      <c r="H151" s="3">
        <f t="shared" si="1"/>
        <v>0.49000000022351742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3174.39</v>
      </c>
      <c r="D153" s="2">
        <f>'PR-RAS'!E157</f>
        <v>27516.11</v>
      </c>
      <c r="E153" s="2">
        <v>0</v>
      </c>
      <c r="F153" s="2">
        <v>0</v>
      </c>
      <c r="G153" s="3">
        <f t="shared" si="0"/>
        <v>8847.4047200000005</v>
      </c>
      <c r="H153" s="3">
        <f t="shared" si="1"/>
        <v>0.50000000000045475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119935.35</v>
      </c>
      <c r="D155" s="2">
        <f>'PR-RAS'!E159</f>
        <v>127356.68</v>
      </c>
      <c r="E155" s="2">
        <v>0</v>
      </c>
      <c r="F155" s="2">
        <v>0</v>
      </c>
      <c r="G155" s="3">
        <f t="shared" si="0"/>
        <v>57695.901339999997</v>
      </c>
      <c r="H155" s="3">
        <f t="shared" si="1"/>
        <v>0.67000000001280569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330504.64</v>
      </c>
      <c r="D156" s="2">
        <f>'PR-RAS'!E160</f>
        <v>416861.13</v>
      </c>
      <c r="E156" s="2">
        <v>0</v>
      </c>
      <c r="F156" s="2">
        <v>0</v>
      </c>
      <c r="G156" s="3">
        <f t="shared" si="0"/>
        <v>180455.16949999999</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330504.64</v>
      </c>
      <c r="D158" s="2">
        <f>'PR-RAS'!E162</f>
        <v>416861.13</v>
      </c>
      <c r="E158" s="2">
        <v>0</v>
      </c>
      <c r="F158" s="2">
        <v>0</v>
      </c>
      <c r="G158" s="3">
        <f t="shared" si="0"/>
        <v>182783.62329999998</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462113.88999999996</v>
      </c>
      <c r="D160" s="2">
        <f>'PR-RAS'!E164</f>
        <v>493209.81000000006</v>
      </c>
      <c r="E160" s="2">
        <v>0</v>
      </c>
      <c r="F160" s="2">
        <v>0</v>
      </c>
      <c r="G160" s="3">
        <f t="shared" si="0"/>
        <v>230316.82809</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58124.369999999995</v>
      </c>
      <c r="D161" s="2">
        <f>'PR-RAS'!E165</f>
        <v>68345.179999999993</v>
      </c>
      <c r="E161" s="2">
        <v>0</v>
      </c>
      <c r="F161" s="2">
        <v>0</v>
      </c>
      <c r="G161" s="3">
        <f t="shared" si="0"/>
        <v>31170.356799999998</v>
      </c>
      <c r="H161" s="3">
        <f t="shared" si="1"/>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902.85</v>
      </c>
      <c r="D162" s="2">
        <f>'PR-RAS'!E166</f>
        <v>1329.85</v>
      </c>
      <c r="E162" s="2">
        <v>0</v>
      </c>
      <c r="F162" s="2">
        <v>0</v>
      </c>
      <c r="G162" s="3">
        <f t="shared" si="0"/>
        <v>573.57055000000003</v>
      </c>
      <c r="H162" s="3">
        <f t="shared" si="1"/>
        <v>0.30000000000006821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51581.88</v>
      </c>
      <c r="D163" s="2">
        <f>'PR-RAS'!E167</f>
        <v>61816.99</v>
      </c>
      <c r="E163" s="2">
        <v>0</v>
      </c>
      <c r="F163" s="2">
        <v>0</v>
      </c>
      <c r="G163" s="3">
        <f t="shared" si="0"/>
        <v>28384.96932</v>
      </c>
      <c r="H163" s="3">
        <f t="shared" si="1"/>
        <v>0.13000000000465661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5639.64</v>
      </c>
      <c r="D164" s="2">
        <f>'PR-RAS'!E168</f>
        <v>5114.84</v>
      </c>
      <c r="E164" s="2">
        <v>0</v>
      </c>
      <c r="F164" s="2">
        <v>0</v>
      </c>
      <c r="G164" s="3">
        <f t="shared" si="0"/>
        <v>2586.6991600000001</v>
      </c>
      <c r="H164" s="3">
        <f t="shared" si="1"/>
        <v>0.51999999999952706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83.5</v>
      </c>
      <c r="E165" s="2">
        <v>0</v>
      </c>
      <c r="F165" s="2">
        <v>0</v>
      </c>
      <c r="G165" s="3">
        <f t="shared" si="0"/>
        <v>27.388000000000002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300729.3</v>
      </c>
      <c r="D166" s="2">
        <f>'PR-RAS'!E170</f>
        <v>336991.28</v>
      </c>
      <c r="E166" s="2">
        <v>0</v>
      </c>
      <c r="F166" s="2">
        <v>0</v>
      </c>
      <c r="G166" s="3">
        <f t="shared" si="0"/>
        <v>160827.45690000002</v>
      </c>
      <c r="H166" s="3">
        <f t="shared" si="1"/>
        <v>0.58000000001629815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60904.85</v>
      </c>
      <c r="D167" s="2">
        <f>'PR-RAS'!E171</f>
        <v>63793.39</v>
      </c>
      <c r="E167" s="2">
        <v>0</v>
      </c>
      <c r="F167" s="2">
        <v>0</v>
      </c>
      <c r="G167" s="3">
        <f t="shared" si="0"/>
        <v>31289.610580000004</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155052.44</v>
      </c>
      <c r="D168" s="2">
        <f>'PR-RAS'!E172</f>
        <v>174030.38</v>
      </c>
      <c r="E168" s="2">
        <v>0</v>
      </c>
      <c r="F168" s="2">
        <v>0</v>
      </c>
      <c r="G168" s="3">
        <f t="shared" si="0"/>
        <v>84019.904400000014</v>
      </c>
      <c r="H168" s="3">
        <f t="shared" si="1"/>
        <v>0.82000000000698492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61063.58</v>
      </c>
      <c r="D169" s="2">
        <f>'PR-RAS'!E173</f>
        <v>68713.119999999995</v>
      </c>
      <c r="E169" s="2">
        <v>0</v>
      </c>
      <c r="F169" s="2">
        <v>0</v>
      </c>
      <c r="G169" s="3">
        <f t="shared" si="0"/>
        <v>33346.28976</v>
      </c>
      <c r="H169" s="3">
        <f t="shared" si="1"/>
        <v>0.53999999999359716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3203.5</v>
      </c>
      <c r="D170" s="2">
        <f>'PR-RAS'!E174</f>
        <v>4620.8599999999997</v>
      </c>
      <c r="E170" s="2">
        <v>0</v>
      </c>
      <c r="F170" s="2">
        <v>0</v>
      </c>
      <c r="G170" s="3">
        <f t="shared" si="0"/>
        <v>2103.2421800000002</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9746.0400000000009</v>
      </c>
      <c r="D171" s="2">
        <f>'PR-RAS'!E175</f>
        <v>21646.53</v>
      </c>
      <c r="E171" s="2">
        <v>0</v>
      </c>
      <c r="F171" s="2">
        <v>0</v>
      </c>
      <c r="G171" s="3">
        <f t="shared" si="0"/>
        <v>9016.6470000000008</v>
      </c>
      <c r="H171" s="3">
        <f t="shared" si="1"/>
        <v>0.51000000000203727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10758.89</v>
      </c>
      <c r="D173" s="2">
        <f>'PR-RAS'!E177</f>
        <v>4187</v>
      </c>
      <c r="E173" s="2">
        <v>0</v>
      </c>
      <c r="F173" s="2">
        <v>0</v>
      </c>
      <c r="G173" s="3">
        <f t="shared" si="0"/>
        <v>3290.8570799999998</v>
      </c>
      <c r="H173" s="3">
        <f t="shared" si="1"/>
        <v>0.11000000000058208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87008.56</v>
      </c>
      <c r="D174" s="2">
        <f>'PR-RAS'!E178</f>
        <v>66073.37999999999</v>
      </c>
      <c r="E174" s="2">
        <v>0</v>
      </c>
      <c r="F174" s="2">
        <v>0</v>
      </c>
      <c r="G174" s="3">
        <f t="shared" si="0"/>
        <v>37913.870359999994</v>
      </c>
      <c r="H174" s="3">
        <f t="shared" si="1"/>
        <v>0.819999999992433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14516.7</v>
      </c>
      <c r="D175" s="2">
        <f>'PR-RAS'!E179</f>
        <v>12898.76</v>
      </c>
      <c r="E175" s="2">
        <v>0</v>
      </c>
      <c r="F175" s="2">
        <v>0</v>
      </c>
      <c r="G175" s="3">
        <f t="shared" si="0"/>
        <v>7014.6742799999993</v>
      </c>
      <c r="H175" s="3">
        <f t="shared" si="1"/>
        <v>0.53999999999905413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24286.1</v>
      </c>
      <c r="D176" s="2">
        <f>'PR-RAS'!E180</f>
        <v>17406.669999999998</v>
      </c>
      <c r="E176" s="2">
        <v>0</v>
      </c>
      <c r="F176" s="2">
        <v>0</v>
      </c>
      <c r="G176" s="3">
        <f t="shared" si="0"/>
        <v>10342.401999999998</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15453.13</v>
      </c>
      <c r="D178" s="2">
        <f>'PR-RAS'!E182</f>
        <v>15193.44</v>
      </c>
      <c r="E178" s="2">
        <v>0</v>
      </c>
      <c r="F178" s="2">
        <v>0</v>
      </c>
      <c r="G178" s="3">
        <f t="shared" si="0"/>
        <v>8113.6817700000001</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2115.54</v>
      </c>
      <c r="D179" s="2">
        <f>'PR-RAS'!E183</f>
        <v>2573.13</v>
      </c>
      <c r="E179" s="2">
        <v>0</v>
      </c>
      <c r="F179" s="2">
        <v>0</v>
      </c>
      <c r="G179" s="3">
        <f t="shared" si="0"/>
        <v>1292.6004</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11380.95</v>
      </c>
      <c r="D180" s="2">
        <f>'PR-RAS'!E184</f>
        <v>9610.99</v>
      </c>
      <c r="E180" s="2">
        <v>0</v>
      </c>
      <c r="F180" s="2">
        <v>0</v>
      </c>
      <c r="G180" s="3">
        <f t="shared" si="0"/>
        <v>5477.9244699999999</v>
      </c>
      <c r="H180" s="3">
        <f t="shared" si="1"/>
        <v>5.9999999999490683E-2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4747.84</v>
      </c>
      <c r="D181" s="2">
        <f>'PR-RAS'!E185</f>
        <v>1323.49</v>
      </c>
      <c r="E181" s="2">
        <v>0</v>
      </c>
      <c r="F181" s="2">
        <v>0</v>
      </c>
      <c r="G181" s="3">
        <f t="shared" si="0"/>
        <v>1331.0675999999999</v>
      </c>
      <c r="H181" s="3">
        <f t="shared" si="1"/>
        <v>0.64999999999986358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1056.78</v>
      </c>
      <c r="D182" s="2">
        <f>'PR-RAS'!E186</f>
        <v>1327.5</v>
      </c>
      <c r="E182" s="2">
        <v>0</v>
      </c>
      <c r="F182" s="2">
        <v>0</v>
      </c>
      <c r="G182" s="3">
        <f t="shared" si="0"/>
        <v>671.83217999999988</v>
      </c>
      <c r="H182" s="3">
        <f t="shared" si="1"/>
        <v>0.72000000000002728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13451.52</v>
      </c>
      <c r="D183" s="2">
        <f>'PR-RAS'!E187</f>
        <v>5739.4</v>
      </c>
      <c r="E183" s="2">
        <v>0</v>
      </c>
      <c r="F183" s="2">
        <v>0</v>
      </c>
      <c r="G183" s="3">
        <f t="shared" si="0"/>
        <v>4537.3182399999996</v>
      </c>
      <c r="H183" s="3">
        <f t="shared" si="1"/>
        <v>0.87999999999919964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16251.66</v>
      </c>
      <c r="D190" s="2">
        <f>'PR-RAS'!E194</f>
        <v>21799.97</v>
      </c>
      <c r="E190" s="2">
        <v>0</v>
      </c>
      <c r="F190" s="2">
        <v>0</v>
      </c>
      <c r="G190" s="3">
        <f t="shared" si="0"/>
        <v>11311.952400000002</v>
      </c>
      <c r="H190" s="3">
        <f t="shared" si="1"/>
        <v>0.36999999999898137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2745.64</v>
      </c>
      <c r="D192" s="2">
        <f>'PR-RAS'!E196</f>
        <v>2994.1</v>
      </c>
      <c r="E192" s="2">
        <v>0</v>
      </c>
      <c r="F192" s="2">
        <v>0</v>
      </c>
      <c r="G192" s="3">
        <f t="shared" si="0"/>
        <v>1668.16344</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698.11</v>
      </c>
      <c r="D193" s="2">
        <f>'PR-RAS'!E197</f>
        <v>0</v>
      </c>
      <c r="E193" s="2">
        <v>0</v>
      </c>
      <c r="F193" s="2">
        <v>0</v>
      </c>
      <c r="G193" s="3">
        <f t="shared" si="0"/>
        <v>134.03712000000002</v>
      </c>
      <c r="H193" s="3">
        <f t="shared" si="1"/>
        <v>0.11000000000001364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789.08</v>
      </c>
      <c r="D195" s="2">
        <f>'PR-RAS'!E199</f>
        <v>7018.26</v>
      </c>
      <c r="E195" s="2">
        <v>0</v>
      </c>
      <c r="F195" s="2">
        <v>0</v>
      </c>
      <c r="G195" s="3">
        <f t="shared" si="0"/>
        <v>2876.1664000000001</v>
      </c>
      <c r="H195" s="3">
        <f t="shared" si="1"/>
        <v>0.34000000000025921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12018.83</v>
      </c>
      <c r="D197" s="2">
        <f>'PR-RAS'!E201</f>
        <v>11787.61</v>
      </c>
      <c r="E197" s="2">
        <v>0</v>
      </c>
      <c r="F197" s="2">
        <v>0</v>
      </c>
      <c r="G197" s="3">
        <f t="shared" si="0"/>
        <v>6976.4338000000007</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28410.280000000002</v>
      </c>
      <c r="D198" s="2">
        <f>'PR-RAS'!E202</f>
        <v>20836.52</v>
      </c>
      <c r="E198" s="2">
        <v>0</v>
      </c>
      <c r="F198" s="2">
        <v>0</v>
      </c>
      <c r="G198" s="3">
        <f t="shared" si="0"/>
        <v>13806.414040000001</v>
      </c>
      <c r="H198" s="3">
        <f t="shared" si="1"/>
        <v>0.76000000000203727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28375.88</v>
      </c>
      <c r="D204" s="2">
        <f>'PR-RAS'!E208</f>
        <v>20825.13</v>
      </c>
      <c r="E204" s="2">
        <v>0</v>
      </c>
      <c r="F204" s="2">
        <v>0</v>
      </c>
      <c r="G204" s="3">
        <f t="shared" si="0"/>
        <v>14215.306420000001</v>
      </c>
      <c r="H204" s="3">
        <f t="shared" si="1"/>
        <v>0.25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28375.88</v>
      </c>
      <c r="D207" s="2">
        <f>'PR-RAS'!E211</f>
        <v>20825.13</v>
      </c>
      <c r="E207" s="2">
        <v>0</v>
      </c>
      <c r="F207" s="2">
        <v>0</v>
      </c>
      <c r="G207" s="3">
        <f t="shared" si="0"/>
        <v>14425.384839999999</v>
      </c>
      <c r="H207" s="3">
        <f t="shared" si="1"/>
        <v>0.25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34.4</v>
      </c>
      <c r="D212" s="2">
        <f>'PR-RAS'!E216</f>
        <v>11.39</v>
      </c>
      <c r="E212" s="2">
        <v>0</v>
      </c>
      <c r="F212" s="2">
        <v>0</v>
      </c>
      <c r="G212" s="3">
        <f t="shared" si="0"/>
        <v>12.06498</v>
      </c>
      <c r="H212" s="3">
        <f t="shared" si="1"/>
        <v>0.78999999999999915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34.4</v>
      </c>
      <c r="D215" s="2">
        <f>'PR-RAS'!E219</f>
        <v>11.39</v>
      </c>
      <c r="E215" s="2">
        <v>0</v>
      </c>
      <c r="F215" s="2">
        <v>0</v>
      </c>
      <c r="G215" s="3">
        <f t="shared" si="0"/>
        <v>12.236520000000001</v>
      </c>
      <c r="H215" s="3">
        <f t="shared" si="1"/>
        <v>0.78999999999999915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3090883.47</v>
      </c>
      <c r="D295" s="2">
        <f>'PR-RAS'!E299</f>
        <v>3782236.84</v>
      </c>
      <c r="E295" s="2">
        <v>0</v>
      </c>
      <c r="F295" s="2">
        <v>0</v>
      </c>
      <c r="G295" s="3">
        <f t="shared" si="12"/>
        <v>3132675.0021000002</v>
      </c>
      <c r="H295" s="3">
        <f t="shared" si="13"/>
        <v>0.63000000035390258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4653.8400000003166</v>
      </c>
      <c r="D296" s="2">
        <f>'PR-RAS'!E300</f>
        <v>372864.49000000022</v>
      </c>
      <c r="E296" s="2">
        <v>0</v>
      </c>
      <c r="F296" s="2">
        <v>0</v>
      </c>
      <c r="G296" s="3">
        <f t="shared" si="12"/>
        <v>221362.9319000002</v>
      </c>
      <c r="H296" s="3">
        <f t="shared" si="13"/>
        <v>0.64999999990686774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204932.37</v>
      </c>
      <c r="D298" s="2">
        <f>'PR-RAS'!E302</f>
        <v>0</v>
      </c>
      <c r="E298" s="2">
        <v>0</v>
      </c>
      <c r="F298" s="2">
        <v>0</v>
      </c>
      <c r="G298" s="3">
        <f t="shared" si="12"/>
        <v>60864.913889999996</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69355.740000000005</v>
      </c>
      <c r="E299" s="2">
        <v>0</v>
      </c>
      <c r="F299" s="2">
        <v>0</v>
      </c>
      <c r="G299" s="3">
        <f t="shared" si="12"/>
        <v>41336.02104</v>
      </c>
      <c r="H299" s="3">
        <f t="shared" si="13"/>
        <v>0.25999999999476131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30410.57</v>
      </c>
      <c r="D300" s="2">
        <f>'PR-RAS'!E304</f>
        <v>32434.03</v>
      </c>
      <c r="E300" s="2">
        <v>0</v>
      </c>
      <c r="F300" s="2">
        <v>0</v>
      </c>
      <c r="G300" s="3">
        <f t="shared" si="12"/>
        <v>28488.310369999999</v>
      </c>
      <c r="H300" s="3">
        <f t="shared" si="13"/>
        <v>0.45999999999912689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3881.46</v>
      </c>
      <c r="D301" s="2">
        <f>'PR-RAS'!E305</f>
        <v>3962.38</v>
      </c>
      <c r="E301" s="2">
        <v>0</v>
      </c>
      <c r="F301" s="2">
        <v>0</v>
      </c>
      <c r="G301" s="3">
        <f t="shared" si="12"/>
        <v>3541.8660000000004</v>
      </c>
      <c r="H301" s="3">
        <f t="shared" si="13"/>
        <v>0.84000000000014552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33499.35</v>
      </c>
      <c r="D355" s="2">
        <f>'PR-RAS'!E360</f>
        <v>71655.73000000001</v>
      </c>
      <c r="E355" s="2">
        <v>0</v>
      </c>
      <c r="F355" s="2">
        <v>0</v>
      </c>
      <c r="G355" s="3">
        <f t="shared" si="12"/>
        <v>62591.026740000008</v>
      </c>
      <c r="H355" s="3">
        <f t="shared" si="13"/>
        <v>0.61999999998806743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33499.35</v>
      </c>
      <c r="D368" s="2">
        <f>'PR-RAS'!E373</f>
        <v>71655.73000000001</v>
      </c>
      <c r="E368" s="2">
        <v>0</v>
      </c>
      <c r="F368" s="2">
        <v>0</v>
      </c>
      <c r="G368" s="3">
        <f t="shared" si="12"/>
        <v>64889.567270000007</v>
      </c>
      <c r="H368" s="3">
        <f t="shared" si="13"/>
        <v>0.61999999998806743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33499.35</v>
      </c>
      <c r="D374" s="2">
        <f>'PR-RAS'!E379</f>
        <v>71655.73000000001</v>
      </c>
      <c r="E374" s="2">
        <v>0</v>
      </c>
      <c r="F374" s="2">
        <v>0</v>
      </c>
      <c r="G374" s="3">
        <f t="shared" si="12"/>
        <v>65950.432130000016</v>
      </c>
      <c r="H374" s="3">
        <f t="shared" si="13"/>
        <v>0.61999999998806743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1605.36</v>
      </c>
      <c r="D375" s="2">
        <f>'PR-RAS'!E380</f>
        <v>0</v>
      </c>
      <c r="E375" s="2">
        <v>0</v>
      </c>
      <c r="F375" s="2">
        <v>0</v>
      </c>
      <c r="G375" s="3">
        <f t="shared" si="12"/>
        <v>600.40463999999997</v>
      </c>
      <c r="H375" s="3">
        <f t="shared" si="13"/>
        <v>0.35999999999989996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7025</v>
      </c>
      <c r="E377" s="2">
        <v>0</v>
      </c>
      <c r="F377" s="2">
        <v>0</v>
      </c>
      <c r="G377" s="3">
        <f t="shared" si="12"/>
        <v>5282.8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31893.99</v>
      </c>
      <c r="D381" s="2">
        <f>'PR-RAS'!E386</f>
        <v>64630.73</v>
      </c>
      <c r="E381" s="2">
        <v>0</v>
      </c>
      <c r="F381" s="2">
        <v>0</v>
      </c>
      <c r="G381" s="3">
        <f t="shared" si="12"/>
        <v>61239.071000000004</v>
      </c>
      <c r="H381" s="3">
        <f t="shared" si="13"/>
        <v>0.27999999999519787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33499.35</v>
      </c>
      <c r="D413" s="2">
        <f>'PR-RAS'!E418</f>
        <v>71655.73000000001</v>
      </c>
      <c r="E413" s="2">
        <v>0</v>
      </c>
      <c r="F413" s="2">
        <v>0</v>
      </c>
      <c r="G413" s="3">
        <f t="shared" si="12"/>
        <v>72846.053720000011</v>
      </c>
      <c r="H413" s="3">
        <f t="shared" si="13"/>
        <v>0.61999999998806743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3095537.3100000005</v>
      </c>
      <c r="D417" s="2">
        <f>'PR-RAS'!E422</f>
        <v>4155101.33</v>
      </c>
      <c r="E417" s="2">
        <v>0</v>
      </c>
      <c r="F417" s="2">
        <v>0</v>
      </c>
      <c r="G417" s="3">
        <f t="shared" si="12"/>
        <v>4744787.8275199998</v>
      </c>
      <c r="H417" s="3">
        <f t="shared" si="13"/>
        <v>0.64000000059604645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3124382.8200000003</v>
      </c>
      <c r="D418" s="2">
        <f>'PR-RAS'!E423</f>
        <v>3853892.57</v>
      </c>
      <c r="E418" s="2">
        <v>0</v>
      </c>
      <c r="F418" s="2">
        <v>0</v>
      </c>
      <c r="G418" s="3">
        <f t="shared" si="12"/>
        <v>4517014.0393200004</v>
      </c>
      <c r="H418" s="3">
        <f t="shared" si="13"/>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301208.76000000024</v>
      </c>
      <c r="E419" s="2">
        <v>0</v>
      </c>
      <c r="F419" s="2">
        <v>0</v>
      </c>
      <c r="G419" s="3">
        <f t="shared" si="12"/>
        <v>251810.5233600002</v>
      </c>
      <c r="H419" s="3">
        <f t="shared" si="13"/>
        <v>0.23999999975785613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28845.509999999776</v>
      </c>
      <c r="D420" s="2">
        <f>'PR-RAS'!E425</f>
        <v>0</v>
      </c>
      <c r="E420" s="2">
        <v>0</v>
      </c>
      <c r="F420" s="2">
        <v>0</v>
      </c>
      <c r="G420" s="3">
        <f t="shared" si="12"/>
        <v>12086.268689999906</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204932.37</v>
      </c>
      <c r="D421" s="2">
        <f>'PR-RAS'!E426</f>
        <v>0</v>
      </c>
      <c r="E421" s="2">
        <v>0</v>
      </c>
      <c r="F421" s="2">
        <v>0</v>
      </c>
      <c r="G421" s="3">
        <f t="shared" si="12"/>
        <v>86071.595399999991</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69355.740000000005</v>
      </c>
      <c r="E422" s="2">
        <v>0</v>
      </c>
      <c r="F422" s="2">
        <v>0</v>
      </c>
      <c r="G422" s="3">
        <f t="shared" si="12"/>
        <v>58397.533080000001</v>
      </c>
      <c r="H422" s="3">
        <f t="shared" si="13"/>
        <v>0.25999999999476131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30410.57</v>
      </c>
      <c r="D423" s="2">
        <f>'PR-RAS'!E428</f>
        <v>32434.03</v>
      </c>
      <c r="E423" s="2">
        <v>0</v>
      </c>
      <c r="F423" s="2">
        <v>0</v>
      </c>
      <c r="G423" s="3">
        <f t="shared" si="12"/>
        <v>40207.581859999998</v>
      </c>
      <c r="H423" s="3">
        <f t="shared" si="13"/>
        <v>0.45999999999912689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245442.6</v>
      </c>
      <c r="D529" s="2">
        <f>'PR-RAS'!E535</f>
        <v>245442.6</v>
      </c>
      <c r="E529" s="2">
        <v>0</v>
      </c>
      <c r="F529" s="2">
        <v>0</v>
      </c>
      <c r="G529" s="3">
        <f t="shared" ref="G529:G836" si="14">(B529/1000)*(C529*1+D529*2)</f>
        <v>388781.07840000006</v>
      </c>
      <c r="H529" s="3">
        <f t="shared" ref="H529:H836" si="15">ABS(C529-ROUND(C529,0))+ABS(D529-ROUND(D529,0))</f>
        <v>0.79999999998835847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245442.6</v>
      </c>
      <c r="D591" s="2">
        <f>'PR-RAS'!E597</f>
        <v>245442.6</v>
      </c>
      <c r="E591" s="2">
        <v>0</v>
      </c>
      <c r="F591" s="2">
        <v>0</v>
      </c>
      <c r="G591" s="3">
        <f t="shared" si="14"/>
        <v>434433.402</v>
      </c>
      <c r="H591" s="3">
        <f t="shared" si="15"/>
        <v>0.79999999998835847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245442.6</v>
      </c>
      <c r="D603" s="2">
        <f>'PR-RAS'!E609</f>
        <v>245442.6</v>
      </c>
      <c r="E603" s="2">
        <v>0</v>
      </c>
      <c r="F603" s="2">
        <v>0</v>
      </c>
      <c r="G603" s="3">
        <f t="shared" si="14"/>
        <v>443269.33559999999</v>
      </c>
      <c r="H603" s="3">
        <f t="shared" si="15"/>
        <v>0.79999999998835847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245442.6</v>
      </c>
      <c r="D604" s="2">
        <f>'PR-RAS'!E610</f>
        <v>245442.6</v>
      </c>
      <c r="E604" s="2">
        <v>0</v>
      </c>
      <c r="F604" s="2">
        <v>0</v>
      </c>
      <c r="G604" s="3">
        <f t="shared" si="14"/>
        <v>444005.66340000002</v>
      </c>
      <c r="H604" s="3">
        <f t="shared" si="15"/>
        <v>0.79999999998835847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245442.6</v>
      </c>
      <c r="D634" s="2">
        <f>'PR-RAS'!E640</f>
        <v>245442.6</v>
      </c>
      <c r="E634" s="2">
        <v>0</v>
      </c>
      <c r="F634" s="2">
        <v>0</v>
      </c>
      <c r="G634" s="3">
        <f t="shared" si="14"/>
        <v>466095.49740000005</v>
      </c>
      <c r="H634" s="3">
        <f t="shared" si="15"/>
        <v>0.79999999998835847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3095537.3100000005</v>
      </c>
      <c r="D637" s="2">
        <f>'PR-RAS'!E643</f>
        <v>4155101.33</v>
      </c>
      <c r="E637" s="2">
        <v>0</v>
      </c>
      <c r="F637" s="2">
        <v>0</v>
      </c>
      <c r="G637" s="3">
        <f t="shared" si="14"/>
        <v>7254050.6209200006</v>
      </c>
      <c r="H637" s="3">
        <f t="shared" si="15"/>
        <v>0.64000000059604645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3369825.4200000004</v>
      </c>
      <c r="D638" s="2">
        <f>'PR-RAS'!E644</f>
        <v>4099335.17</v>
      </c>
      <c r="E638" s="2">
        <v>0</v>
      </c>
      <c r="F638" s="2">
        <v>0</v>
      </c>
      <c r="G638" s="3">
        <f t="shared" si="14"/>
        <v>7369131.7991199996</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55766.160000000149</v>
      </c>
      <c r="E639" s="2">
        <v>0</v>
      </c>
      <c r="F639" s="2">
        <v>0</v>
      </c>
      <c r="G639" s="3">
        <f t="shared" si="14"/>
        <v>71157.620160000195</v>
      </c>
      <c r="H639" s="3">
        <f t="shared" si="15"/>
        <v>0.16000000014901161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274288.10999999987</v>
      </c>
      <c r="D640" s="2">
        <f>'PR-RAS'!E646</f>
        <v>0</v>
      </c>
      <c r="E640" s="2">
        <v>0</v>
      </c>
      <c r="F640" s="2">
        <v>0</v>
      </c>
      <c r="G640" s="3">
        <f t="shared" si="14"/>
        <v>175270.10228999992</v>
      </c>
      <c r="H640" s="3">
        <f t="shared" si="15"/>
        <v>0.10999999986961484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204932.37</v>
      </c>
      <c r="D641" s="2">
        <f>'PR-RAS'!E647</f>
        <v>0</v>
      </c>
      <c r="E641" s="2">
        <v>0</v>
      </c>
      <c r="F641" s="2">
        <v>0</v>
      </c>
      <c r="G641" s="3">
        <f t="shared" si="14"/>
        <v>131156.71679999999</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69355.740000000005</v>
      </c>
      <c r="E642" s="2">
        <v>0</v>
      </c>
      <c r="F642" s="2">
        <v>0</v>
      </c>
      <c r="G642" s="3">
        <f t="shared" si="14"/>
        <v>88914.058680000002</v>
      </c>
      <c r="H642" s="3">
        <f t="shared" si="15"/>
        <v>0.25999999999476131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69355.739999999874</v>
      </c>
      <c r="D644" s="2">
        <f>'PR-RAS'!E650</f>
        <v>13589.579999999856</v>
      </c>
      <c r="E644" s="2">
        <v>0</v>
      </c>
      <c r="F644" s="2">
        <v>0</v>
      </c>
      <c r="G644" s="3">
        <f t="shared" si="14"/>
        <v>62071.940699999737</v>
      </c>
      <c r="H644" s="3">
        <f t="shared" si="15"/>
        <v>0.68000000026950147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130</v>
      </c>
      <c r="D651" s="2">
        <f>'PR-RAS'!E658</f>
        <v>133</v>
      </c>
      <c r="E651" s="2">
        <v>0</v>
      </c>
      <c r="F651" s="2">
        <v>0</v>
      </c>
      <c r="G651" s="3">
        <f t="shared" si="14"/>
        <v>257.40000000000003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117</v>
      </c>
      <c r="D653" s="2">
        <f>'PR-RAS'!E660</f>
        <v>123</v>
      </c>
      <c r="E653" s="2">
        <v>0</v>
      </c>
      <c r="F653" s="2">
        <v>0</v>
      </c>
      <c r="G653" s="3">
        <f t="shared" si="14"/>
        <v>236.67600000000002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17853.04</v>
      </c>
      <c r="D676" s="2">
        <f>'PR-RAS'!E683</f>
        <v>17266.400000000001</v>
      </c>
      <c r="E676" s="2">
        <v>0</v>
      </c>
      <c r="F676" s="2">
        <v>0</v>
      </c>
      <c r="G676" s="3">
        <f t="shared" si="14"/>
        <v>35360.442000000003</v>
      </c>
      <c r="H676" s="3">
        <f t="shared" si="15"/>
        <v>0.44000000000232831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4665.3</v>
      </c>
      <c r="D695" s="2">
        <f>'PR-RAS'!E702</f>
        <v>0</v>
      </c>
      <c r="E695" s="2">
        <v>0</v>
      </c>
      <c r="F695" s="2">
        <v>0</v>
      </c>
      <c r="G695" s="3">
        <f t="shared" si="14"/>
        <v>3237.7181999999998</v>
      </c>
      <c r="H695" s="3">
        <f t="shared" si="15"/>
        <v>0.3000000000001819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380261.5</v>
      </c>
      <c r="D717" s="2">
        <f>'PR-RAS'!E724</f>
        <v>370977.7</v>
      </c>
      <c r="E717" s="2">
        <v>0</v>
      </c>
      <c r="F717" s="2">
        <v>0</v>
      </c>
      <c r="G717" s="3">
        <f t="shared" si="14"/>
        <v>803507.30039999995</v>
      </c>
      <c r="H717" s="3">
        <f t="shared" si="15"/>
        <v>0.79999999998835847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2196.33</v>
      </c>
      <c r="D725" s="2">
        <f>'PR-RAS'!E732</f>
        <v>16627.77</v>
      </c>
      <c r="E725" s="2">
        <v>0</v>
      </c>
      <c r="F725" s="2">
        <v>0</v>
      </c>
      <c r="G725" s="3">
        <f t="shared" si="14"/>
        <v>25667.153880000002</v>
      </c>
      <c r="H725" s="3">
        <f t="shared" si="15"/>
        <v>0.55999999999949068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12273.2</v>
      </c>
      <c r="D726" s="2">
        <f>'PR-RAS'!E733</f>
        <v>7283.64</v>
      </c>
      <c r="E726" s="2">
        <v>0</v>
      </c>
      <c r="F726" s="2">
        <v>0</v>
      </c>
      <c r="G726" s="3">
        <f t="shared" si="14"/>
        <v>19459.348000000002</v>
      </c>
      <c r="H726" s="3">
        <f t="shared" si="15"/>
        <v>0.56000000000040018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51581.88</v>
      </c>
      <c r="D727" s="2">
        <f>'PR-RAS'!E734</f>
        <v>61816.99</v>
      </c>
      <c r="E727" s="2">
        <v>0</v>
      </c>
      <c r="F727" s="2">
        <v>0</v>
      </c>
      <c r="G727" s="3">
        <f t="shared" si="14"/>
        <v>127206.71435999998</v>
      </c>
      <c r="H727" s="3">
        <f t="shared" si="15"/>
        <v>0.13000000000465661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6098.56</v>
      </c>
      <c r="D729" s="2">
        <f>'PR-RAS'!E736</f>
        <v>3778.2</v>
      </c>
      <c r="E729" s="2">
        <v>0</v>
      </c>
      <c r="F729" s="2">
        <v>0</v>
      </c>
      <c r="G729" s="3">
        <f t="shared" si="14"/>
        <v>9940.8108799999991</v>
      </c>
      <c r="H729" s="3">
        <f t="shared" si="15"/>
        <v>0.63999999999941792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1191.3599999999999</v>
      </c>
      <c r="D731" s="2">
        <f>'PR-RAS'!E738</f>
        <v>1270.99</v>
      </c>
      <c r="E731" s="2">
        <v>0</v>
      </c>
      <c r="F731" s="2">
        <v>0</v>
      </c>
      <c r="G731" s="3">
        <f t="shared" si="14"/>
        <v>2725.3382000000001</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1867.37</v>
      </c>
      <c r="D735" s="2">
        <f>'PR-RAS'!E742</f>
        <v>2095.58</v>
      </c>
      <c r="E735" s="2">
        <v>0</v>
      </c>
      <c r="F735" s="2">
        <v>0</v>
      </c>
      <c r="G735" s="3">
        <f t="shared" si="14"/>
        <v>4446.9610199999997</v>
      </c>
      <c r="H735" s="3">
        <f t="shared" si="15"/>
        <v>0.78999999999996362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28375.88</v>
      </c>
      <c r="D753" s="2">
        <f>'PR-RAS'!E760</f>
        <v>20825.13</v>
      </c>
      <c r="E753" s="2">
        <v>0</v>
      </c>
      <c r="F753" s="2">
        <v>0</v>
      </c>
      <c r="G753" s="3">
        <f t="shared" si="14"/>
        <v>52659.657279999999</v>
      </c>
      <c r="H753" s="3">
        <f t="shared" si="15"/>
        <v>0.25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668508.55000000005</v>
      </c>
      <c r="D1011" s="7">
        <f>BILANCA!E6</f>
        <v>809505.07000000007</v>
      </c>
      <c r="E1011" s="7">
        <v>0</v>
      </c>
      <c r="F1011" s="7">
        <v>0</v>
      </c>
      <c r="G1011" s="8">
        <f t="shared" ref="G1011:G1306" si="38">B1011/1000*C1011+B1011/500*D1011</f>
        <v>2287.5186899999999</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242352.18000000002</v>
      </c>
      <c r="D1012" s="2">
        <f>BILANCA!E7</f>
        <v>321051.69000000006</v>
      </c>
      <c r="E1012" s="2">
        <v>0</v>
      </c>
      <c r="F1012" s="2">
        <v>0</v>
      </c>
      <c r="G1012" s="3">
        <f t="shared" si="38"/>
        <v>1768.9111200000002</v>
      </c>
      <c r="H1012" s="3">
        <f t="shared" si="35"/>
        <v>0.48999999996158294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242352.18000000002</v>
      </c>
      <c r="D1017" s="2">
        <f>BILANCA!E12</f>
        <v>321051.69000000006</v>
      </c>
      <c r="E1017" s="2">
        <v>0</v>
      </c>
      <c r="F1017" s="2">
        <v>0</v>
      </c>
      <c r="G1017" s="3">
        <f t="shared" si="38"/>
        <v>6191.1889200000005</v>
      </c>
      <c r="H1017" s="3">
        <f t="shared" si="35"/>
        <v>0.48999999996158294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218732.28000000003</v>
      </c>
      <c r="D1024" s="2">
        <f>BILANCA!E19</f>
        <v>297431.79000000004</v>
      </c>
      <c r="E1024" s="2">
        <v>0</v>
      </c>
      <c r="F1024" s="2">
        <v>0</v>
      </c>
      <c r="G1024" s="3">
        <f t="shared" si="38"/>
        <v>11390.342040000001</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16799.61</v>
      </c>
      <c r="D1025" s="2">
        <f>BILANCA!E20</f>
        <v>16858.53</v>
      </c>
      <c r="E1025" s="2">
        <v>0</v>
      </c>
      <c r="F1025" s="2">
        <v>0</v>
      </c>
      <c r="G1025" s="3">
        <f t="shared" si="38"/>
        <v>757.75004999999987</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2709.7</v>
      </c>
      <c r="D1026" s="2">
        <f>BILANCA!E21</f>
        <v>2709.7</v>
      </c>
      <c r="E1026" s="2">
        <v>0</v>
      </c>
      <c r="F1026" s="2">
        <v>0</v>
      </c>
      <c r="G1026" s="3">
        <f t="shared" si="38"/>
        <v>130.06559999999999</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133975.17000000001</v>
      </c>
      <c r="D1027" s="2">
        <f>BILANCA!E22</f>
        <v>149718.95000000001</v>
      </c>
      <c r="E1027" s="2">
        <v>0</v>
      </c>
      <c r="F1027" s="2">
        <v>0</v>
      </c>
      <c r="G1027" s="3">
        <f t="shared" si="38"/>
        <v>7368.0221900000015</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5110.66</v>
      </c>
      <c r="D1030" s="2">
        <f>BILANCA!E25</f>
        <v>5110.66</v>
      </c>
      <c r="E1030" s="2">
        <v>0</v>
      </c>
      <c r="F1030" s="2">
        <v>0</v>
      </c>
      <c r="G1030" s="3">
        <f t="shared" si="38"/>
        <v>306.63959999999997</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571617.86</v>
      </c>
      <c r="D1031" s="2">
        <f>BILANCA!E26</f>
        <v>634514.67000000004</v>
      </c>
      <c r="E1031" s="2">
        <v>0</v>
      </c>
      <c r="F1031" s="2">
        <v>0</v>
      </c>
      <c r="G1031" s="3">
        <f t="shared" si="38"/>
        <v>38653.591200000003</v>
      </c>
      <c r="H1031" s="3">
        <f t="shared" si="35"/>
        <v>0.46999999997206032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511480.72</v>
      </c>
      <c r="D1033" s="2">
        <f>BILANCA!E28</f>
        <v>511480.72</v>
      </c>
      <c r="E1033" s="2">
        <v>0</v>
      </c>
      <c r="F1033" s="2">
        <v>0</v>
      </c>
      <c r="G1033" s="3">
        <f t="shared" si="38"/>
        <v>35292.169679999999</v>
      </c>
      <c r="H1033" s="3">
        <f t="shared" si="35"/>
        <v>0.56000000005587935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23619.9</v>
      </c>
      <c r="D1034" s="2">
        <f>BILANCA!E29</f>
        <v>23619.9</v>
      </c>
      <c r="E1034" s="2">
        <v>0</v>
      </c>
      <c r="F1034" s="2">
        <v>0</v>
      </c>
      <c r="G1034" s="3">
        <f t="shared" si="38"/>
        <v>1700.6328000000001</v>
      </c>
      <c r="H1034" s="3">
        <f t="shared" si="35"/>
        <v>0.19999999999708962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47969.33</v>
      </c>
      <c r="D1035" s="2">
        <f>BILANCA!E30</f>
        <v>47969.33</v>
      </c>
      <c r="E1035" s="2">
        <v>0</v>
      </c>
      <c r="F1035" s="2">
        <v>0</v>
      </c>
      <c r="G1035" s="3">
        <f t="shared" si="38"/>
        <v>3597.6997499999998</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24349.43</v>
      </c>
      <c r="D1039" s="2">
        <f>BILANCA!E34</f>
        <v>24349.43</v>
      </c>
      <c r="E1039" s="2">
        <v>0</v>
      </c>
      <c r="F1039" s="2">
        <v>0</v>
      </c>
      <c r="G1039" s="3">
        <f t="shared" si="38"/>
        <v>2118.4004100000002</v>
      </c>
      <c r="H1039" s="3">
        <f t="shared" si="35"/>
        <v>0.86000000000058208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266.05</v>
      </c>
      <c r="D1052" s="2">
        <f>BILANCA!E47</f>
        <v>266.05</v>
      </c>
      <c r="E1052" s="2">
        <v>0</v>
      </c>
      <c r="F1052" s="2">
        <v>0</v>
      </c>
      <c r="G1052" s="3">
        <f t="shared" si="38"/>
        <v>33.522300000000001</v>
      </c>
      <c r="H1052" s="3">
        <f t="shared" si="35"/>
        <v>0.10000000000002274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266.05</v>
      </c>
      <c r="D1055" s="2">
        <f>BILANCA!E50</f>
        <v>266.05</v>
      </c>
      <c r="E1055" s="2">
        <v>0</v>
      </c>
      <c r="F1055" s="2">
        <v>0</v>
      </c>
      <c r="G1055" s="3">
        <f t="shared" si="38"/>
        <v>35.91675</v>
      </c>
      <c r="H1055" s="3">
        <f t="shared" si="35"/>
        <v>0.10000000000002274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118561.62</v>
      </c>
      <c r="D1059" s="2">
        <f>BILANCA!E54</f>
        <v>140208.15</v>
      </c>
      <c r="E1059" s="2">
        <v>0</v>
      </c>
      <c r="F1059" s="2">
        <v>0</v>
      </c>
      <c r="G1059" s="3">
        <f t="shared" si="38"/>
        <v>19549.918079999999</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118561.62</v>
      </c>
      <c r="D1060" s="2">
        <f>BILANCA!E55</f>
        <v>140208.15</v>
      </c>
      <c r="E1060" s="2">
        <v>0</v>
      </c>
      <c r="F1060" s="2">
        <v>0</v>
      </c>
      <c r="G1060" s="3">
        <f t="shared" si="38"/>
        <v>19948.896000000001</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426156.37</v>
      </c>
      <c r="D1074" s="2">
        <f>BILANCA!E69</f>
        <v>488453.38</v>
      </c>
      <c r="E1074" s="2">
        <v>0</v>
      </c>
      <c r="F1074" s="2">
        <v>0</v>
      </c>
      <c r="G1074" s="3">
        <f t="shared" si="38"/>
        <v>89796.04032</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136932.29999999999</v>
      </c>
      <c r="D1087" s="2">
        <f>BILANCA!E82</f>
        <v>140802.79999999999</v>
      </c>
      <c r="E1087" s="2">
        <v>0</v>
      </c>
      <c r="F1087" s="2">
        <v>0</v>
      </c>
      <c r="G1087" s="3">
        <f t="shared" si="38"/>
        <v>32227.418299999998</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4054.39</v>
      </c>
      <c r="D1089" s="2">
        <f>BILANCA!E84</f>
        <v>0</v>
      </c>
      <c r="E1089" s="2">
        <v>0</v>
      </c>
      <c r="F1089" s="2">
        <v>0</v>
      </c>
      <c r="G1089" s="3">
        <f t="shared" si="38"/>
        <v>320.29680999999999</v>
      </c>
      <c r="H1089" s="3">
        <f t="shared" si="35"/>
        <v>0.38999999999987267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304.99</v>
      </c>
      <c r="D1090" s="2">
        <f>BILANCA!E85</f>
        <v>0</v>
      </c>
      <c r="E1090" s="2">
        <v>0</v>
      </c>
      <c r="F1090" s="2">
        <v>0</v>
      </c>
      <c r="G1090" s="3">
        <f t="shared" si="38"/>
        <v>24.3992</v>
      </c>
      <c r="H1090" s="3">
        <f t="shared" si="35"/>
        <v>9.9999999999909051E-3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942.48</v>
      </c>
      <c r="D1091" s="2">
        <f>BILANCA!E86</f>
        <v>0</v>
      </c>
      <c r="E1091" s="2">
        <v>0</v>
      </c>
      <c r="F1091" s="2">
        <v>0</v>
      </c>
      <c r="G1091" s="3">
        <f t="shared" si="38"/>
        <v>76.340879999999999</v>
      </c>
      <c r="H1091" s="3">
        <f t="shared" si="35"/>
        <v>0.48000000000001819</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133515.4</v>
      </c>
      <c r="D1092" s="2">
        <f>BILANCA!E87</f>
        <v>140802.79999999999</v>
      </c>
      <c r="E1092" s="2">
        <v>0</v>
      </c>
      <c r="F1092" s="2">
        <v>0</v>
      </c>
      <c r="G1092" s="3">
        <f t="shared" si="38"/>
        <v>34039.921999999999</v>
      </c>
      <c r="H1092" s="3">
        <f t="shared" si="35"/>
        <v>0.60000000000582077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289224.07</v>
      </c>
      <c r="D1152" s="2">
        <f>BILANCA!E147</f>
        <v>347650.58</v>
      </c>
      <c r="E1152" s="2">
        <v>0</v>
      </c>
      <c r="F1152" s="2">
        <v>0</v>
      </c>
      <c r="G1152" s="3">
        <f t="shared" si="38"/>
        <v>139802.58265999999</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26202.77</v>
      </c>
      <c r="D1165" s="2">
        <f>BILANCA!E160</f>
        <v>28075.31</v>
      </c>
      <c r="E1165" s="2">
        <v>0</v>
      </c>
      <c r="F1165" s="2">
        <v>0</v>
      </c>
      <c r="G1165" s="3">
        <f t="shared" si="38"/>
        <v>12764.775450000001</v>
      </c>
      <c r="H1165" s="3">
        <f t="shared" si="41"/>
        <v>0.54000000000087311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3839.78</v>
      </c>
      <c r="D1166" s="2">
        <f>BILANCA!E161</f>
        <v>3920.7</v>
      </c>
      <c r="E1166" s="2">
        <v>0</v>
      </c>
      <c r="F1166" s="2">
        <v>0</v>
      </c>
      <c r="G1166" s="3">
        <f t="shared" si="38"/>
        <v>1822.2640799999999</v>
      </c>
      <c r="H1166" s="3">
        <f t="shared" si="41"/>
        <v>0.51999999999998181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259168.52</v>
      </c>
      <c r="D1167" s="2">
        <f>BILANCA!E162</f>
        <v>315641.57</v>
      </c>
      <c r="E1167" s="2">
        <v>0</v>
      </c>
      <c r="F1167" s="2">
        <v>0</v>
      </c>
      <c r="G1167" s="3">
        <f t="shared" si="38"/>
        <v>139800.91062000001</v>
      </c>
      <c r="H1167" s="3">
        <f t="shared" si="41"/>
        <v>0.91000000000349246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v>
      </c>
      <c r="D1168" s="2">
        <f>BILANCA!E163</f>
        <v>13</v>
      </c>
      <c r="E1168" s="2">
        <v>0</v>
      </c>
      <c r="F1168" s="2">
        <v>0</v>
      </c>
      <c r="G1168" s="3">
        <f t="shared" si="38"/>
        <v>6.161999999999999</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668508.54999999993</v>
      </c>
      <c r="D1180" s="2">
        <f>BILANCA!E176</f>
        <v>809505.07000000007</v>
      </c>
      <c r="E1180" s="2">
        <v>0</v>
      </c>
      <c r="F1180" s="2">
        <v>0</v>
      </c>
      <c r="G1180" s="3">
        <f t="shared" si="38"/>
        <v>388878.17730000004</v>
      </c>
      <c r="H1180" s="3">
        <f t="shared" si="41"/>
        <v>0.52000000013504177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1255013.7</v>
      </c>
      <c r="D1181" s="2">
        <f>BILANCA!E177</f>
        <v>1021854.77</v>
      </c>
      <c r="E1181" s="2">
        <v>0</v>
      </c>
      <c r="F1181" s="2">
        <v>0</v>
      </c>
      <c r="G1181" s="3">
        <f t="shared" si="38"/>
        <v>564081.67404000007</v>
      </c>
      <c r="H1181" s="3">
        <f t="shared" si="41"/>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456271.81999999995</v>
      </c>
      <c r="D1182" s="2">
        <f>BILANCA!E178</f>
        <v>427958.91</v>
      </c>
      <c r="E1182" s="2">
        <v>0</v>
      </c>
      <c r="F1182" s="2">
        <v>0</v>
      </c>
      <c r="G1182" s="3">
        <f t="shared" si="38"/>
        <v>225696.61807999996</v>
      </c>
      <c r="H1182" s="3">
        <f t="shared" si="41"/>
        <v>0.27000000007683411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368906.68</v>
      </c>
      <c r="D1183" s="2">
        <f>BILANCA!E179</f>
        <v>400406.72</v>
      </c>
      <c r="E1183" s="2">
        <v>0</v>
      </c>
      <c r="F1183" s="2">
        <v>0</v>
      </c>
      <c r="G1183" s="3">
        <f t="shared" si="38"/>
        <v>202361.58075999998</v>
      </c>
      <c r="H1183" s="3">
        <f t="shared" si="41"/>
        <v>0.6000000000349246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40451.1</v>
      </c>
      <c r="D1184" s="2">
        <f>BILANCA!E180</f>
        <v>27547.99</v>
      </c>
      <c r="E1184" s="2">
        <v>0</v>
      </c>
      <c r="F1184" s="2">
        <v>0</v>
      </c>
      <c r="G1184" s="3">
        <f t="shared" si="38"/>
        <v>16625.191919999997</v>
      </c>
      <c r="H1184" s="3">
        <f t="shared" si="41"/>
        <v>0.1099999999969441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4.2</v>
      </c>
      <c r="D1185" s="2">
        <f>BILANCA!E181</f>
        <v>4.2</v>
      </c>
      <c r="E1185" s="2">
        <v>0</v>
      </c>
      <c r="F1185" s="2">
        <v>0</v>
      </c>
      <c r="G1185" s="3">
        <f t="shared" si="38"/>
        <v>2.2050000000000001</v>
      </c>
      <c r="H1185" s="3">
        <f t="shared" si="41"/>
        <v>0.40000000000000036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v>
      </c>
      <c r="D1188" s="2">
        <f>BILANCA!E184</f>
        <v>4.2</v>
      </c>
      <c r="E1188" s="2">
        <v>0</v>
      </c>
      <c r="F1188" s="2">
        <v>0</v>
      </c>
      <c r="G1188" s="3">
        <f t="shared" si="38"/>
        <v>2.2427999999999999</v>
      </c>
      <c r="H1188" s="3">
        <f t="shared" si="41"/>
        <v>0.40000000000000036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46909.84</v>
      </c>
      <c r="D1200" s="2">
        <f>BILANCA!E196</f>
        <v>0</v>
      </c>
      <c r="E1200" s="2">
        <v>0</v>
      </c>
      <c r="F1200" s="2">
        <v>0</v>
      </c>
      <c r="G1200" s="3">
        <f t="shared" si="38"/>
        <v>8912.8696</v>
      </c>
      <c r="H1200" s="3">
        <f t="shared" si="41"/>
        <v>0.16000000000349246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1053.42</v>
      </c>
      <c r="D1201" s="2">
        <f>BILANCA!E197</f>
        <v>0</v>
      </c>
      <c r="E1201" s="2">
        <v>0</v>
      </c>
      <c r="F1201" s="2">
        <v>0</v>
      </c>
      <c r="G1201" s="3">
        <f t="shared" si="38"/>
        <v>201.20322000000002</v>
      </c>
      <c r="H1201" s="3">
        <f t="shared" si="41"/>
        <v>0.42000000000007276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1053.42</v>
      </c>
      <c r="D1203" s="2">
        <f>BILANCA!E199</f>
        <v>0</v>
      </c>
      <c r="E1203" s="2">
        <v>0</v>
      </c>
      <c r="F1203" s="2">
        <v>0</v>
      </c>
      <c r="G1203" s="3">
        <f t="shared" si="44"/>
        <v>203.31006000000002</v>
      </c>
      <c r="H1203" s="3">
        <f t="shared" si="45"/>
        <v>0.42000000000007276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797688.46</v>
      </c>
      <c r="D1223" s="2">
        <f>BILANCA!E219</f>
        <v>552245.86</v>
      </c>
      <c r="E1223" s="2">
        <v>0</v>
      </c>
      <c r="F1223" s="2">
        <v>0</v>
      </c>
      <c r="G1223" s="3">
        <f t="shared" si="38"/>
        <v>405164.37833999994</v>
      </c>
      <c r="H1223" s="3">
        <f t="shared" si="41"/>
        <v>0.59999999997671694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797688.46</v>
      </c>
      <c r="D1224" s="2">
        <f>BILANCA!E220</f>
        <v>552245.86</v>
      </c>
      <c r="E1224" s="2">
        <v>0</v>
      </c>
      <c r="F1224" s="2">
        <v>0</v>
      </c>
      <c r="G1224" s="3">
        <f t="shared" si="38"/>
        <v>407066.55851999996</v>
      </c>
      <c r="H1224" s="3">
        <f t="shared" si="41"/>
        <v>0.59999999997671694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797688.46</v>
      </c>
      <c r="D1229" s="2">
        <f>BILANCA!E225</f>
        <v>552245.86</v>
      </c>
      <c r="E1229" s="2">
        <v>0</v>
      </c>
      <c r="F1229" s="2">
        <v>0</v>
      </c>
      <c r="G1229" s="3">
        <f t="shared" si="38"/>
        <v>416577.45941999997</v>
      </c>
      <c r="H1229" s="3">
        <f t="shared" si="41"/>
        <v>0.59999999997671694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41650</v>
      </c>
      <c r="E1251" s="2">
        <v>0</v>
      </c>
      <c r="F1251" s="2">
        <v>0</v>
      </c>
      <c r="G1251" s="3">
        <f>B1251/1000*C1251+B1251/500*D1251</f>
        <v>20075.3</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-586505.15</v>
      </c>
      <c r="D1255" s="2">
        <f>BILANCA!E251</f>
        <v>-212349.69999999995</v>
      </c>
      <c r="E1255" s="2">
        <v>0</v>
      </c>
      <c r="F1255" s="2">
        <v>0</v>
      </c>
      <c r="G1255" s="3">
        <f t="shared" si="38"/>
        <v>-247745.11474999998</v>
      </c>
      <c r="H1255" s="3">
        <f t="shared" si="41"/>
        <v>0.45000000006984919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-547559.98</v>
      </c>
      <c r="D1256" s="2">
        <f>BILANCA!E252</f>
        <v>-231194.14999999997</v>
      </c>
      <c r="E1256" s="2">
        <v>0</v>
      </c>
      <c r="F1256" s="2">
        <v>0</v>
      </c>
      <c r="G1256" s="3">
        <f t="shared" si="38"/>
        <v>-248447.27687999999</v>
      </c>
      <c r="H1256" s="3">
        <f t="shared" si="41"/>
        <v>0.16999999998370185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250128.48</v>
      </c>
      <c r="D1257" s="2">
        <f>BILANCA!E253</f>
        <v>321051.71000000002</v>
      </c>
      <c r="E1257" s="2">
        <v>0</v>
      </c>
      <c r="F1257" s="2">
        <v>0</v>
      </c>
      <c r="G1257" s="3">
        <f t="shared" si="38"/>
        <v>220381.27930000002</v>
      </c>
      <c r="H1257" s="3">
        <f t="shared" si="41"/>
        <v>0.76999999998952262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797688.46</v>
      </c>
      <c r="D1258" s="2">
        <f>BILANCA!E254</f>
        <v>552245.86</v>
      </c>
      <c r="E1258" s="2">
        <v>0</v>
      </c>
      <c r="F1258" s="2">
        <v>0</v>
      </c>
      <c r="G1258" s="3">
        <f t="shared" si="38"/>
        <v>471740.68463999999</v>
      </c>
      <c r="H1258" s="3">
        <f t="shared" si="41"/>
        <v>0.59999999997671694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-69355.740000000005</v>
      </c>
      <c r="D1259" s="2">
        <f>BILANCA!E255</f>
        <v>-13589.58</v>
      </c>
      <c r="E1259" s="2">
        <v>0</v>
      </c>
      <c r="F1259" s="2">
        <v>0</v>
      </c>
      <c r="G1259" s="3">
        <f t="shared" si="38"/>
        <v>-24037.190100000003</v>
      </c>
      <c r="H1259" s="3">
        <f t="shared" si="41"/>
        <v>0.67999999999483407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69355.740000000005</v>
      </c>
      <c r="D1264" s="2">
        <f>BILANCA!E260</f>
        <v>13589.58</v>
      </c>
      <c r="E1264" s="2">
        <v>0</v>
      </c>
      <c r="F1264" s="2">
        <v>0</v>
      </c>
      <c r="G1264" s="3">
        <f t="shared" si="38"/>
        <v>24519.864600000001</v>
      </c>
      <c r="H1264" s="3">
        <f t="shared" si="41"/>
        <v>0.67999999999483407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69355.740000000005</v>
      </c>
      <c r="D1265" s="2">
        <f>BILANCA!E261</f>
        <v>13589.58</v>
      </c>
      <c r="E1265" s="2">
        <v>0</v>
      </c>
      <c r="F1265" s="2">
        <v>0</v>
      </c>
      <c r="G1265" s="3">
        <f t="shared" si="38"/>
        <v>24616.3995</v>
      </c>
      <c r="H1265" s="3">
        <f t="shared" si="41"/>
        <v>0.67999999999483407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30410.57</v>
      </c>
      <c r="D1278" s="2">
        <f>BILANCA!E274</f>
        <v>32434.030000000002</v>
      </c>
      <c r="E1278" s="2">
        <v>0</v>
      </c>
      <c r="F1278" s="2">
        <v>0</v>
      </c>
      <c r="G1278" s="3">
        <f t="shared" si="38"/>
        <v>25534.672839999999</v>
      </c>
      <c r="H1278" s="3">
        <f t="shared" si="41"/>
        <v>0.46000000000276486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30410.57</v>
      </c>
      <c r="D1291" s="2">
        <f>BILANCA!E287</f>
        <v>28471.65</v>
      </c>
      <c r="E1291" s="2">
        <v>0</v>
      </c>
      <c r="F1291" s="2">
        <v>0</v>
      </c>
      <c r="G1291" s="3">
        <f t="shared" si="48"/>
        <v>24546.437470000004</v>
      </c>
      <c r="H1291" s="3">
        <f t="shared" si="49"/>
        <v>0.77999999999883585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3962.38</v>
      </c>
      <c r="E1292" s="2">
        <v>0</v>
      </c>
      <c r="F1292" s="2">
        <v>0</v>
      </c>
      <c r="G1292" s="3">
        <f t="shared" si="48"/>
        <v>2234.7823199999998</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289224.07</v>
      </c>
      <c r="D1306" s="2">
        <f>BILANCA!E303</f>
        <v>347650.58</v>
      </c>
      <c r="E1306" s="2">
        <v>0</v>
      </c>
      <c r="F1306" s="2">
        <v>0</v>
      </c>
      <c r="G1306" s="3">
        <f t="shared" si="38"/>
        <v>291419.46808000002</v>
      </c>
      <c r="H1306" s="3">
        <f t="shared" si="41"/>
        <v>0.48999999999068677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131807.88</v>
      </c>
      <c r="D1311" s="2">
        <f>BILANCA!E308</f>
        <v>140802.79999999999</v>
      </c>
      <c r="E1311" s="2">
        <v>0</v>
      </c>
      <c r="F1311" s="2">
        <v>0</v>
      </c>
      <c r="G1311" s="3">
        <f t="shared" si="52"/>
        <v>124437.45747999998</v>
      </c>
      <c r="H1311" s="3">
        <f t="shared" si="41"/>
        <v>0.32000000000698492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1707.52</v>
      </c>
      <c r="D1312" s="2">
        <f>BILANCA!E309</f>
        <v>0</v>
      </c>
      <c r="E1312" s="2">
        <v>0</v>
      </c>
      <c r="F1312" s="2">
        <v>0</v>
      </c>
      <c r="G1312" s="3">
        <f t="shared" si="52"/>
        <v>515.67103999999995</v>
      </c>
      <c r="H1312" s="3">
        <f t="shared" si="41"/>
        <v>0.48000000000001819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259168.52</v>
      </c>
      <c r="D1338" s="2">
        <f>BILANCA!E335</f>
        <v>315641.57</v>
      </c>
      <c r="E1338" s="2">
        <v>0</v>
      </c>
      <c r="F1338" s="2">
        <v>0</v>
      </c>
      <c r="G1338" s="3">
        <f t="shared" si="52"/>
        <v>292068.14448000002</v>
      </c>
      <c r="H1338" s="3">
        <f t="shared" si="41"/>
        <v>0.91000000000349246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409944.82</v>
      </c>
      <c r="D1339" s="2">
        <f>BILANCA!E336</f>
        <v>427958.91</v>
      </c>
      <c r="E1339" s="2">
        <v>0</v>
      </c>
      <c r="F1339" s="2">
        <v>0</v>
      </c>
      <c r="G1339" s="3">
        <f t="shared" si="52"/>
        <v>416468.80856000003</v>
      </c>
      <c r="H1339" s="3">
        <f t="shared" si="41"/>
        <v>0.27000000001862645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46327</v>
      </c>
      <c r="D1340" s="2">
        <f>BILANCA!E337</f>
        <v>0</v>
      </c>
      <c r="E1340" s="2">
        <v>0</v>
      </c>
      <c r="F1340" s="2">
        <v>0</v>
      </c>
      <c r="G1340" s="3">
        <f t="shared" si="52"/>
        <v>15287.91</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1053.42</v>
      </c>
      <c r="D1342" s="2">
        <f>BILANCA!E339</f>
        <v>0</v>
      </c>
      <c r="E1342" s="2">
        <v>0</v>
      </c>
      <c r="F1342" s="2">
        <v>0</v>
      </c>
      <c r="G1342" s="3">
        <f t="shared" si="52"/>
        <v>349.73544000000004</v>
      </c>
      <c r="H1342" s="3">
        <f t="shared" si="41"/>
        <v>0.42000000000007276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797688.46</v>
      </c>
      <c r="D1346" s="2">
        <f>BILANCA!E343</f>
        <v>552245.86</v>
      </c>
      <c r="E1346" s="2">
        <v>0</v>
      </c>
      <c r="F1346" s="2">
        <v>0</v>
      </c>
      <c r="G1346" s="3">
        <f t="shared" si="52"/>
        <v>639132.54047999997</v>
      </c>
      <c r="H1346" s="3">
        <f t="shared" si="41"/>
        <v>0.59999999997671694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29014.57</v>
      </c>
      <c r="E1368" s="2">
        <v>0</v>
      </c>
      <c r="F1368" s="2">
        <v>0</v>
      </c>
      <c r="G1368" s="3">
        <f t="shared" si="57"/>
        <v>20774.432119999998</v>
      </c>
      <c r="H1368" s="3">
        <f t="shared" si="58"/>
        <v>0.43000000000029104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12635.43</v>
      </c>
      <c r="E1383" s="2">
        <v>0</v>
      </c>
      <c r="F1383" s="2">
        <v>0</v>
      </c>
      <c r="G1383" s="3">
        <f t="shared" si="59"/>
        <v>9426.030780000001</v>
      </c>
      <c r="H1383" s="3">
        <f t="shared" si="60"/>
        <v>0.43000000000029104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3124382.82</v>
      </c>
      <c r="D1510" s="2">
        <f>'RAS-funkcijski'!E114</f>
        <v>3853892.57</v>
      </c>
      <c r="E1510" s="2">
        <v>0</v>
      </c>
      <c r="F1510" s="2">
        <v>0</v>
      </c>
      <c r="G1510" s="3">
        <f t="shared" si="52"/>
        <v>1191538.4756</v>
      </c>
      <c r="H1510" s="3">
        <f t="shared" si="63"/>
        <v>0.61000000033527613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3124382.82</v>
      </c>
      <c r="D1511" s="2">
        <f>'RAS-funkcijski'!E115</f>
        <v>3853892.57</v>
      </c>
      <c r="E1511" s="2">
        <v>0</v>
      </c>
      <c r="F1511" s="2">
        <v>0</v>
      </c>
      <c r="G1511" s="3">
        <f t="shared" si="52"/>
        <v>1202370.64356</v>
      </c>
      <c r="H1511" s="3">
        <f t="shared" si="63"/>
        <v>0.61000000033527613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3124382.82</v>
      </c>
      <c r="D1512" s="2">
        <f>'RAS-funkcijski'!E116</f>
        <v>3853892.57</v>
      </c>
      <c r="E1512" s="2">
        <v>0</v>
      </c>
      <c r="F1512" s="2">
        <v>0</v>
      </c>
      <c r="G1512" s="3">
        <f t="shared" si="52"/>
        <v>1213202.81152</v>
      </c>
      <c r="H1512" s="3">
        <f t="shared" si="63"/>
        <v>0.61000000033527613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3124382.82</v>
      </c>
      <c r="D1537" s="14">
        <f>'RAS-funkcijski'!E141</f>
        <v>3853892.57</v>
      </c>
      <c r="E1537" s="14">
        <v>0</v>
      </c>
      <c r="F1537" s="14">
        <v>0</v>
      </c>
      <c r="G1537" s="15">
        <f t="shared" si="52"/>
        <v>1484007.01052</v>
      </c>
      <c r="H1537" s="15">
        <f t="shared" si="63"/>
        <v>0.61000000033527613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1255013.7</v>
      </c>
      <c r="D1582" s="7"/>
      <c r="E1582" s="7">
        <v>0</v>
      </c>
      <c r="F1582" s="7">
        <v>0</v>
      </c>
      <c r="G1582" s="8">
        <f t="shared" ref="G1582:G1686" si="70">B1582/1000*C1582</f>
        <v>1255.0137</v>
      </c>
      <c r="H1582" s="8">
        <f t="shared" ref="H1582:H1686" si="71">ABS(C1582-ROUND(C1582,0))</f>
        <v>0.30000000004656613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3936322.71</v>
      </c>
      <c r="D1583" s="2">
        <v>0</v>
      </c>
      <c r="E1583" s="2">
        <v>0</v>
      </c>
      <c r="F1583" s="2">
        <v>0</v>
      </c>
      <c r="G1583" s="3">
        <f t="shared" si="70"/>
        <v>7872.6454199999998</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3830460.34</v>
      </c>
      <c r="D1585" s="2">
        <v>0</v>
      </c>
      <c r="E1585" s="2">
        <v>0</v>
      </c>
      <c r="F1585" s="2">
        <v>0</v>
      </c>
      <c r="G1585" s="3">
        <f t="shared" si="70"/>
        <v>15321.84136</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3314739.01</v>
      </c>
      <c r="D1586" s="2">
        <v>0</v>
      </c>
      <c r="E1586" s="2">
        <v>0</v>
      </c>
      <c r="F1586" s="2">
        <v>0</v>
      </c>
      <c r="G1586" s="3">
        <f t="shared" si="70"/>
        <v>16573.695049999998</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494884.81</v>
      </c>
      <c r="D1587" s="2">
        <v>0</v>
      </c>
      <c r="E1587" s="2">
        <v>0</v>
      </c>
      <c r="F1587" s="2">
        <v>0</v>
      </c>
      <c r="G1587" s="3">
        <f t="shared" si="70"/>
        <v>2969.3088600000001</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20836.52</v>
      </c>
      <c r="D1588" s="2">
        <v>0</v>
      </c>
      <c r="E1588" s="2">
        <v>0</v>
      </c>
      <c r="F1588" s="2">
        <v>0</v>
      </c>
      <c r="G1588" s="3">
        <f t="shared" si="70"/>
        <v>145.85563999999999</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69980.73</v>
      </c>
      <c r="D1594" s="2">
        <v>0</v>
      </c>
      <c r="E1594" s="2">
        <v>0</v>
      </c>
      <c r="F1594" s="2">
        <v>0</v>
      </c>
      <c r="G1594" s="3">
        <f t="shared" si="70"/>
        <v>909.74948999999992</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35881.64</v>
      </c>
      <c r="D1601" s="2">
        <v>0</v>
      </c>
      <c r="E1601" s="2">
        <v>0</v>
      </c>
      <c r="F1601" s="2">
        <v>0</v>
      </c>
      <c r="G1601" s="3">
        <f>B1601/1000*C1601</f>
        <v>717.63279999999997</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4169481.64</v>
      </c>
      <c r="D1602" s="2">
        <v>0</v>
      </c>
      <c r="E1602" s="2">
        <v>0</v>
      </c>
      <c r="F1602" s="2">
        <v>0</v>
      </c>
      <c r="G1602" s="3">
        <f t="shared" si="70"/>
        <v>87559.114440000005</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3811863.41</v>
      </c>
      <c r="D1604" s="2">
        <v>0</v>
      </c>
      <c r="E1604" s="2">
        <v>0</v>
      </c>
      <c r="F1604" s="2">
        <v>0</v>
      </c>
      <c r="G1604" s="3">
        <f t="shared" si="70"/>
        <v>87672.858430000008</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3283238.97</v>
      </c>
      <c r="D1605" s="2">
        <v>0</v>
      </c>
      <c r="E1605" s="2">
        <v>0</v>
      </c>
      <c r="F1605" s="2">
        <v>0</v>
      </c>
      <c r="G1605" s="3">
        <f t="shared" si="70"/>
        <v>78797.735280000008</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507787.92</v>
      </c>
      <c r="D1606" s="2">
        <v>0</v>
      </c>
      <c r="E1606" s="2">
        <v>0</v>
      </c>
      <c r="F1606" s="2">
        <v>0</v>
      </c>
      <c r="G1606" s="3">
        <f t="shared" si="70"/>
        <v>12694.698</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20836.52</v>
      </c>
      <c r="D1607" s="2">
        <v>0</v>
      </c>
      <c r="E1607" s="2">
        <v>0</v>
      </c>
      <c r="F1607" s="2">
        <v>0</v>
      </c>
      <c r="G1607" s="3">
        <f t="shared" si="70"/>
        <v>541.74951999999996</v>
      </c>
      <c r="H1607" s="3">
        <f t="shared" si="71"/>
        <v>0.47999999999956344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71041.119999999995</v>
      </c>
      <c r="D1613" s="2">
        <v>0</v>
      </c>
      <c r="E1613" s="2">
        <v>0</v>
      </c>
      <c r="F1613" s="2">
        <v>0</v>
      </c>
      <c r="G1613" s="3">
        <f t="shared" si="70"/>
        <v>2273.3158399999998</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245442.6</v>
      </c>
      <c r="D1614" s="2">
        <v>0</v>
      </c>
      <c r="E1614" s="2">
        <v>0</v>
      </c>
      <c r="F1614" s="2">
        <v>0</v>
      </c>
      <c r="G1614" s="3">
        <f t="shared" si="70"/>
        <v>8099.6058000000003</v>
      </c>
      <c r="H1614" s="3">
        <f t="shared" si="71"/>
        <v>0.39999999999417923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245442.6</v>
      </c>
      <c r="D1618" s="2">
        <v>0</v>
      </c>
      <c r="E1618" s="2">
        <v>0</v>
      </c>
      <c r="F1618" s="2">
        <v>0</v>
      </c>
      <c r="G1618" s="3">
        <f t="shared" si="70"/>
        <v>9081.3762000000006</v>
      </c>
      <c r="H1618" s="3">
        <f t="shared" si="71"/>
        <v>0.39999999999417923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41134.51</v>
      </c>
      <c r="D1620" s="2">
        <v>0</v>
      </c>
      <c r="E1620" s="2">
        <v>0</v>
      </c>
      <c r="F1620" s="2">
        <v>0</v>
      </c>
      <c r="G1620" s="3">
        <f>B1620/1000*C1620</f>
        <v>1604.2458900000001</v>
      </c>
      <c r="H1620" s="3">
        <f>ABS(C1620-ROUND(C1620,0))</f>
        <v>0.48999999999796273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1021854.77</v>
      </c>
      <c r="D1621" s="2">
        <v>0</v>
      </c>
      <c r="E1621" s="2">
        <v>0</v>
      </c>
      <c r="F1621" s="2">
        <v>0</v>
      </c>
      <c r="G1621" s="3">
        <f t="shared" si="70"/>
        <v>40874.190800000004</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427958.91</v>
      </c>
      <c r="D1622" s="2">
        <v>0</v>
      </c>
      <c r="E1622" s="2">
        <v>0</v>
      </c>
      <c r="F1622" s="2">
        <v>0</v>
      </c>
      <c r="G1622" s="3">
        <f t="shared" si="70"/>
        <v>17546.315309999998</v>
      </c>
      <c r="H1622" s="3">
        <f t="shared" si="71"/>
        <v>9.0000000025611371E-2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427958.91</v>
      </c>
      <c r="D1628" s="2">
        <v>0</v>
      </c>
      <c r="E1628" s="2">
        <v>0</v>
      </c>
      <c r="F1628" s="2">
        <v>0</v>
      </c>
      <c r="G1628" s="3">
        <f t="shared" si="70"/>
        <v>20114.068769999998</v>
      </c>
      <c r="H1628" s="3">
        <f t="shared" si="71"/>
        <v>9.0000000025611371E-2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400406.72</v>
      </c>
      <c r="D1629" s="2">
        <v>0</v>
      </c>
      <c r="E1629" s="2">
        <v>0</v>
      </c>
      <c r="F1629" s="2">
        <v>0</v>
      </c>
      <c r="G1629" s="3">
        <f t="shared" si="70"/>
        <v>19219.522559999998</v>
      </c>
      <c r="H1629" s="3">
        <f t="shared" si="71"/>
        <v>0.28000000002793968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400406.72</v>
      </c>
      <c r="D1630" s="2">
        <v>0</v>
      </c>
      <c r="E1630" s="2">
        <v>0</v>
      </c>
      <c r="F1630" s="2">
        <v>0</v>
      </c>
      <c r="G1630" s="3">
        <f t="shared" si="70"/>
        <v>19619.92928</v>
      </c>
      <c r="H1630" s="3">
        <f t="shared" si="71"/>
        <v>0.28000000002793968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27547.99</v>
      </c>
      <c r="D1634" s="2">
        <v>0</v>
      </c>
      <c r="E1634" s="2">
        <v>0</v>
      </c>
      <c r="F1634" s="2">
        <v>0</v>
      </c>
      <c r="G1634" s="3">
        <f t="shared" si="70"/>
        <v>1460.0434700000001</v>
      </c>
      <c r="H1634" s="3">
        <f t="shared" si="71"/>
        <v>9.9999999983992893E-3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27547.99</v>
      </c>
      <c r="D1635" s="2">
        <v>0</v>
      </c>
      <c r="E1635" s="2">
        <v>0</v>
      </c>
      <c r="F1635" s="2">
        <v>0</v>
      </c>
      <c r="G1635" s="3">
        <f t="shared" si="70"/>
        <v>1487.5914600000001</v>
      </c>
      <c r="H1635" s="3">
        <f t="shared" si="71"/>
        <v>9.9999999983992893E-3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4.2</v>
      </c>
      <c r="D1639" s="2">
        <v>0</v>
      </c>
      <c r="E1639" s="2">
        <v>0</v>
      </c>
      <c r="F1639" s="2">
        <v>0</v>
      </c>
      <c r="G1639" s="3">
        <f t="shared" si="70"/>
        <v>0.24360000000000001</v>
      </c>
      <c r="H1639" s="3">
        <f t="shared" si="71"/>
        <v>0.20000000000000018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4.2</v>
      </c>
      <c r="D1640" s="2">
        <v>0</v>
      </c>
      <c r="E1640" s="2">
        <v>0</v>
      </c>
      <c r="F1640" s="2">
        <v>0</v>
      </c>
      <c r="G1640" s="3">
        <f t="shared" si="70"/>
        <v>0.24779999999999999</v>
      </c>
      <c r="H1640" s="3">
        <f t="shared" si="71"/>
        <v>0.20000000000000018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593895.86</v>
      </c>
      <c r="D1681" s="2">
        <v>0</v>
      </c>
      <c r="E1681" s="2">
        <v>0</v>
      </c>
      <c r="F1681" s="2">
        <v>0</v>
      </c>
      <c r="G1681" s="3">
        <f t="shared" si="70"/>
        <v>59389.586000000003</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552245.86</v>
      </c>
      <c r="D1685" s="2">
        <v>0</v>
      </c>
      <c r="E1685" s="2">
        <v>0</v>
      </c>
      <c r="F1685" s="2">
        <v>0</v>
      </c>
      <c r="G1685" s="3">
        <f>B1685/1000*C1685</f>
        <v>57433.569439999999</v>
      </c>
      <c r="H1685" s="3">
        <f>ABS(C1685-ROUND(C1685,0))</f>
        <v>0.14000000001396984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41650</v>
      </c>
      <c r="D1686" s="14">
        <v>0</v>
      </c>
      <c r="E1686" s="14">
        <v>0</v>
      </c>
      <c r="F1686" s="14">
        <v>0</v>
      </c>
      <c r="G1686" s="15">
        <f t="shared" si="70"/>
        <v>4373.25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50619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3095537.3100000005</v>
      </c>
      <c r="I17" s="275">
        <f>'PR-RAS'!E6</f>
        <v>4155101.33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3090883.47</v>
      </c>
      <c r="I18" s="275">
        <f>'PR-RAS'!E152</f>
        <v>3782236.84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69355.739999999874</v>
      </c>
      <c r="I20" s="275">
        <f>'PR-RAS'!E650</f>
        <v>13589.579999999856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242352.18000000002</v>
      </c>
      <c r="I22" s="275">
        <f>BILANCA!E7</f>
        <v>321051.69000000006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426156.37</v>
      </c>
      <c r="I23" s="275">
        <f>BILANCA!E69</f>
        <v>488453.38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1255013.7</v>
      </c>
      <c r="I24" s="275">
        <f>BILANCA!E177</f>
        <v>1021854.77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-586505.15</v>
      </c>
      <c r="I25" s="275">
        <f>BILANCA!E251</f>
        <v>-212349.69999999995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3124382.82</v>
      </c>
      <c r="I30" s="275">
        <f>'RAS-funkcijski'!E114</f>
        <v>3853892.57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3124382.82</v>
      </c>
      <c r="I31" s="275">
        <f>'RAS-funkcijski'!E141</f>
        <v>3853892.57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1255013.7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1021854.77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427958.91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593895.86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8"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3095537.3100000005</v>
      </c>
      <c r="E6" s="60">
        <f>E7+E43+E49+E82+E106+E125+E134+E140</f>
        <v>4155101.33</v>
      </c>
      <c r="F6" s="45">
        <f t="shared" ref="F6:F132" si="0">IF(D6&lt;&gt;0,IF(E6/D6&gt;=100,"&gt;&gt;100",E6/D6*100),"-")</f>
        <v>134.22875946534785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22518.34</v>
      </c>
      <c r="E49" s="60">
        <f>E50+E53+E58+E61+E64+E68+E71+E74+E77</f>
        <v>17266.400000000001</v>
      </c>
      <c r="F49" s="45">
        <f t="shared" si="0"/>
        <v>76.677055235865538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17853.04</v>
      </c>
      <c r="E68" s="60">
        <f t="shared" si="11"/>
        <v>17266.400000000001</v>
      </c>
      <c r="F68" s="45">
        <f t="shared" si="0"/>
        <v>96.714061022660573</v>
      </c>
    </row>
    <row r="69" spans="1:6" ht="12.75" customHeight="1" x14ac:dyDescent="0.2">
      <c r="A69" s="63" t="s">
        <v>141</v>
      </c>
      <c r="B69" s="64" t="s">
        <v>142</v>
      </c>
      <c r="C69" s="247" t="s">
        <v>141</v>
      </c>
      <c r="D69" s="194">
        <v>17853.04</v>
      </c>
      <c r="E69" s="194">
        <v>17266.400000000001</v>
      </c>
      <c r="F69" s="45">
        <f t="shared" si="0"/>
        <v>96.714061022660573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4665.3</v>
      </c>
      <c r="E74" s="60">
        <f t="shared" si="13"/>
        <v>0</v>
      </c>
      <c r="F74" s="45">
        <f t="shared" si="0"/>
        <v>0</v>
      </c>
    </row>
    <row r="75" spans="1:6" ht="12.75" customHeight="1" x14ac:dyDescent="0.2">
      <c r="A75" s="63" t="s">
        <v>153</v>
      </c>
      <c r="B75" s="65" t="s">
        <v>154</v>
      </c>
      <c r="C75" s="247" t="s">
        <v>153</v>
      </c>
      <c r="D75" s="194">
        <v>4665.3</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380261.5</v>
      </c>
      <c r="E106" s="60">
        <f>E107+E112+E120+E124</f>
        <v>370977.7</v>
      </c>
      <c r="F106" s="45">
        <f t="shared" si="0"/>
        <v>97.558574822852179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380261.5</v>
      </c>
      <c r="E112" s="60">
        <f t="shared" si="20"/>
        <v>370977.7</v>
      </c>
      <c r="F112" s="45">
        <f t="shared" si="0"/>
        <v>97.558574822852179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380261.5</v>
      </c>
      <c r="E117" s="194">
        <v>370977.7</v>
      </c>
      <c r="F117" s="45">
        <f t="shared" si="0"/>
        <v>97.558574822852179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51900.49</v>
      </c>
      <c r="E125" s="60">
        <f t="shared" si="22"/>
        <v>41038.26</v>
      </c>
      <c r="F125" s="45">
        <f t="shared" si="0"/>
        <v>79.071045379340347</v>
      </c>
    </row>
    <row r="126" spans="1:6" ht="12.75" customHeight="1" x14ac:dyDescent="0.2">
      <c r="A126" s="63">
        <v>661</v>
      </c>
      <c r="B126" s="65" t="s">
        <v>255</v>
      </c>
      <c r="C126" s="247" t="s">
        <v>256</v>
      </c>
      <c r="D126" s="60">
        <f t="shared" ref="D126:E126" si="23">SUM(D127:D128)</f>
        <v>40975.49</v>
      </c>
      <c r="E126" s="60">
        <f t="shared" si="23"/>
        <v>40288.26</v>
      </c>
      <c r="F126" s="45">
        <f t="shared" si="0"/>
        <v>98.322826645880269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40975.49</v>
      </c>
      <c r="E128" s="194">
        <v>40288.26</v>
      </c>
      <c r="F128" s="45">
        <f t="shared" si="0"/>
        <v>98.322826645880269</v>
      </c>
    </row>
    <row r="129" spans="1:6" ht="36" x14ac:dyDescent="0.2">
      <c r="A129" s="63">
        <v>663</v>
      </c>
      <c r="B129" s="182" t="s">
        <v>261</v>
      </c>
      <c r="C129" s="247" t="s">
        <v>262</v>
      </c>
      <c r="D129" s="60">
        <f t="shared" ref="D129:E129" si="24">SUM(D130:D133)</f>
        <v>10925</v>
      </c>
      <c r="E129" s="60">
        <f t="shared" si="24"/>
        <v>750</v>
      </c>
      <c r="F129" s="45">
        <f t="shared" si="0"/>
        <v>6.8649885583524028</v>
      </c>
    </row>
    <row r="130" spans="1:6" ht="12.75" customHeight="1" x14ac:dyDescent="0.2">
      <c r="A130" s="63">
        <v>6631</v>
      </c>
      <c r="B130" s="65" t="s">
        <v>263</v>
      </c>
      <c r="C130" s="247" t="s">
        <v>264</v>
      </c>
      <c r="D130" s="194">
        <v>10925</v>
      </c>
      <c r="E130" s="194">
        <v>750</v>
      </c>
      <c r="F130" s="45">
        <f t="shared" si="0"/>
        <v>6.8649885583524028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2640856.9800000004</v>
      </c>
      <c r="E134" s="60">
        <f t="shared" si="25"/>
        <v>3725757.8400000003</v>
      </c>
      <c r="F134" s="45">
        <f t="shared" ref="F134:F229" si="26">IF(D134&lt;&gt;0,IF(E134/D134&gt;=100,"&gt;&gt;100",E134/D134*100),"-")</f>
        <v>141.08139396477276</v>
      </c>
    </row>
    <row r="135" spans="1:6" ht="24" x14ac:dyDescent="0.2">
      <c r="A135" s="63">
        <v>671</v>
      </c>
      <c r="B135" s="182" t="s">
        <v>273</v>
      </c>
      <c r="C135" s="247" t="s">
        <v>274</v>
      </c>
      <c r="D135" s="60">
        <f t="shared" ref="D135:E135" si="27">SUM(D136:D138)</f>
        <v>2640856.9800000004</v>
      </c>
      <c r="E135" s="60">
        <f t="shared" si="27"/>
        <v>3725757.8400000003</v>
      </c>
      <c r="F135" s="45">
        <f t="shared" si="26"/>
        <v>141.08139396477276</v>
      </c>
    </row>
    <row r="136" spans="1:6" ht="12.75" customHeight="1" x14ac:dyDescent="0.2">
      <c r="A136" s="63">
        <v>6711</v>
      </c>
      <c r="B136" s="65" t="s">
        <v>275</v>
      </c>
      <c r="C136" s="247" t="s">
        <v>276</v>
      </c>
      <c r="D136" s="194">
        <v>2369657.2400000002</v>
      </c>
      <c r="E136" s="194">
        <v>3412844.58</v>
      </c>
      <c r="F136" s="45">
        <f t="shared" si="26"/>
        <v>144.02271022116258</v>
      </c>
    </row>
    <row r="137" spans="1:6" ht="24" x14ac:dyDescent="0.2">
      <c r="A137" s="63">
        <v>6712</v>
      </c>
      <c r="B137" s="182" t="s">
        <v>277</v>
      </c>
      <c r="C137" s="247" t="s">
        <v>278</v>
      </c>
      <c r="D137" s="194">
        <v>25757.14</v>
      </c>
      <c r="E137" s="194">
        <v>67470.66</v>
      </c>
      <c r="F137" s="45">
        <f t="shared" si="26"/>
        <v>261.94934686071514</v>
      </c>
    </row>
    <row r="138" spans="1:6" ht="24" x14ac:dyDescent="0.2">
      <c r="A138" s="63" t="s">
        <v>279</v>
      </c>
      <c r="B138" s="65" t="s">
        <v>280</v>
      </c>
      <c r="C138" s="247" t="s">
        <v>279</v>
      </c>
      <c r="D138" s="194">
        <v>245442.6</v>
      </c>
      <c r="E138" s="194">
        <v>245442.6</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61.13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61.13</v>
      </c>
      <c r="F151" s="45" t="str">
        <f t="shared" si="26"/>
        <v>-</v>
      </c>
    </row>
    <row r="152" spans="1:6" ht="12.75" customHeight="1" x14ac:dyDescent="0.2">
      <c r="A152" s="63">
        <v>3</v>
      </c>
      <c r="B152" s="64" t="s">
        <v>307</v>
      </c>
      <c r="C152" s="247" t="s">
        <v>13</v>
      </c>
      <c r="D152" s="60">
        <f>D153+D164+D202+D221+D230+D262+D273</f>
        <v>3090883.47</v>
      </c>
      <c r="E152" s="60">
        <f>E153+E164+E202+E221+E230+E262+E273</f>
        <v>3782236.84</v>
      </c>
      <c r="F152" s="45">
        <f t="shared" si="26"/>
        <v>122.3675003186063</v>
      </c>
    </row>
    <row r="153" spans="1:6" ht="12.75" customHeight="1" x14ac:dyDescent="0.2">
      <c r="A153" s="63">
        <v>31</v>
      </c>
      <c r="B153" s="64" t="s">
        <v>308</v>
      </c>
      <c r="C153" s="247" t="s">
        <v>309</v>
      </c>
      <c r="D153" s="60">
        <f t="shared" ref="D153:E153" si="30">D154+D159+D160</f>
        <v>2600359.3000000003</v>
      </c>
      <c r="E153" s="60">
        <f t="shared" si="30"/>
        <v>3268190.51</v>
      </c>
      <c r="F153" s="45">
        <f t="shared" si="26"/>
        <v>125.68226667753181</v>
      </c>
    </row>
    <row r="154" spans="1:6" ht="12.75" customHeight="1" x14ac:dyDescent="0.2">
      <c r="A154" s="63">
        <v>311</v>
      </c>
      <c r="B154" s="64" t="s">
        <v>310</v>
      </c>
      <c r="C154" s="247" t="s">
        <v>311</v>
      </c>
      <c r="D154" s="60">
        <f t="shared" ref="D154:E154" si="31">SUM(D155:D158)</f>
        <v>2149919.31</v>
      </c>
      <c r="E154" s="60">
        <f t="shared" si="31"/>
        <v>2723972.6999999997</v>
      </c>
      <c r="F154" s="45">
        <f t="shared" si="26"/>
        <v>126.70115977515452</v>
      </c>
    </row>
    <row r="155" spans="1:6" ht="12.75" customHeight="1" x14ac:dyDescent="0.2">
      <c r="A155" s="63">
        <v>3111</v>
      </c>
      <c r="B155" s="64" t="s">
        <v>312</v>
      </c>
      <c r="C155" s="247" t="s">
        <v>313</v>
      </c>
      <c r="D155" s="194">
        <v>2146744.92</v>
      </c>
      <c r="E155" s="194">
        <v>2696456.59</v>
      </c>
      <c r="F155" s="45">
        <f t="shared" si="26"/>
        <v>125.60675303705855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3174.39</v>
      </c>
      <c r="E157" s="194">
        <v>27516.11</v>
      </c>
      <c r="F157" s="45">
        <f t="shared" si="26"/>
        <v>866.81567167235278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119935.35</v>
      </c>
      <c r="E159" s="194">
        <v>127356.68</v>
      </c>
      <c r="F159" s="45">
        <f t="shared" si="26"/>
        <v>106.18777533062602</v>
      </c>
    </row>
    <row r="160" spans="1:6" ht="12.75" customHeight="1" x14ac:dyDescent="0.2">
      <c r="A160" s="63">
        <v>313</v>
      </c>
      <c r="B160" s="65" t="s">
        <v>322</v>
      </c>
      <c r="C160" s="247" t="s">
        <v>323</v>
      </c>
      <c r="D160" s="60">
        <f t="shared" ref="D160:E160" si="32">SUM(D161:D163)</f>
        <v>330504.64</v>
      </c>
      <c r="E160" s="60">
        <f t="shared" si="32"/>
        <v>416861.13</v>
      </c>
      <c r="F160" s="45">
        <f t="shared" si="26"/>
        <v>126.12867704368689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330504.64</v>
      </c>
      <c r="E162" s="194">
        <v>416861.13</v>
      </c>
      <c r="F162" s="45">
        <f t="shared" si="26"/>
        <v>126.12867704368689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462113.88999999996</v>
      </c>
      <c r="E164" s="60">
        <f>E165+E170+E178+E188+E189+E194</f>
        <v>493209.81000000006</v>
      </c>
      <c r="F164" s="45">
        <f t="shared" si="26"/>
        <v>106.7290597995226</v>
      </c>
    </row>
    <row r="165" spans="1:6" ht="12.75" customHeight="1" x14ac:dyDescent="0.2">
      <c r="A165" s="63">
        <v>321</v>
      </c>
      <c r="B165" s="64" t="s">
        <v>332</v>
      </c>
      <c r="C165" s="247" t="s">
        <v>333</v>
      </c>
      <c r="D165" s="60">
        <f t="shared" ref="D165:E165" si="33">SUM(D166:D169)</f>
        <v>58124.369999999995</v>
      </c>
      <c r="E165" s="60">
        <f t="shared" si="33"/>
        <v>68345.179999999993</v>
      </c>
      <c r="F165" s="45">
        <f t="shared" si="26"/>
        <v>117.58437983929977</v>
      </c>
    </row>
    <row r="166" spans="1:6" ht="12.75" customHeight="1" x14ac:dyDescent="0.2">
      <c r="A166" s="63">
        <v>3211</v>
      </c>
      <c r="B166" s="64" t="s">
        <v>334</v>
      </c>
      <c r="C166" s="247" t="s">
        <v>335</v>
      </c>
      <c r="D166" s="194">
        <v>902.85</v>
      </c>
      <c r="E166" s="194">
        <v>1329.85</v>
      </c>
      <c r="F166" s="45">
        <f t="shared" si="26"/>
        <v>147.29467796422441</v>
      </c>
    </row>
    <row r="167" spans="1:6" ht="12.75" customHeight="1" x14ac:dyDescent="0.2">
      <c r="A167" s="63">
        <v>3212</v>
      </c>
      <c r="B167" s="64" t="s">
        <v>336</v>
      </c>
      <c r="C167" s="247" t="s">
        <v>337</v>
      </c>
      <c r="D167" s="194">
        <v>51581.88</v>
      </c>
      <c r="E167" s="194">
        <v>61816.99</v>
      </c>
      <c r="F167" s="45">
        <f t="shared" si="26"/>
        <v>119.84245242709261</v>
      </c>
    </row>
    <row r="168" spans="1:6" ht="12.75" customHeight="1" x14ac:dyDescent="0.2">
      <c r="A168" s="63">
        <v>3213</v>
      </c>
      <c r="B168" s="64" t="s">
        <v>338</v>
      </c>
      <c r="C168" s="247" t="s">
        <v>339</v>
      </c>
      <c r="D168" s="194">
        <v>5639.64</v>
      </c>
      <c r="E168" s="194">
        <v>5114.84</v>
      </c>
      <c r="F168" s="45">
        <f t="shared" si="26"/>
        <v>90.694441489173059</v>
      </c>
    </row>
    <row r="169" spans="1:6" ht="12.75" customHeight="1" x14ac:dyDescent="0.2">
      <c r="A169" s="63">
        <v>3214</v>
      </c>
      <c r="B169" s="64" t="s">
        <v>340</v>
      </c>
      <c r="C169" s="247" t="s">
        <v>341</v>
      </c>
      <c r="D169" s="194">
        <v>0</v>
      </c>
      <c r="E169" s="194">
        <v>83.5</v>
      </c>
      <c r="F169" s="45" t="str">
        <f t="shared" si="26"/>
        <v>-</v>
      </c>
    </row>
    <row r="170" spans="1:6" ht="12.75" customHeight="1" x14ac:dyDescent="0.2">
      <c r="A170" s="63">
        <v>322</v>
      </c>
      <c r="B170" s="64" t="s">
        <v>342</v>
      </c>
      <c r="C170" s="247" t="s">
        <v>343</v>
      </c>
      <c r="D170" s="60">
        <f t="shared" ref="D170:E170" si="34">SUM(D171:D177)</f>
        <v>300729.3</v>
      </c>
      <c r="E170" s="60">
        <f t="shared" si="34"/>
        <v>336991.28</v>
      </c>
      <c r="F170" s="45">
        <f t="shared" si="26"/>
        <v>112.05801363551873</v>
      </c>
    </row>
    <row r="171" spans="1:6" ht="12.75" customHeight="1" x14ac:dyDescent="0.2">
      <c r="A171" s="63">
        <v>3221</v>
      </c>
      <c r="B171" s="64" t="s">
        <v>344</v>
      </c>
      <c r="C171" s="247" t="s">
        <v>345</v>
      </c>
      <c r="D171" s="194">
        <v>60904.85</v>
      </c>
      <c r="E171" s="194">
        <v>63793.39</v>
      </c>
      <c r="F171" s="45">
        <f t="shared" si="26"/>
        <v>104.74270932446265</v>
      </c>
    </row>
    <row r="172" spans="1:6" ht="12.75" customHeight="1" x14ac:dyDescent="0.2">
      <c r="A172" s="63">
        <v>3222</v>
      </c>
      <c r="B172" s="64" t="s">
        <v>346</v>
      </c>
      <c r="C172" s="247" t="s">
        <v>347</v>
      </c>
      <c r="D172" s="194">
        <v>155052.44</v>
      </c>
      <c r="E172" s="194">
        <v>174030.38</v>
      </c>
      <c r="F172" s="45">
        <f t="shared" si="26"/>
        <v>112.23969129411959</v>
      </c>
    </row>
    <row r="173" spans="1:6" ht="12.75" customHeight="1" x14ac:dyDescent="0.2">
      <c r="A173" s="63">
        <v>3223</v>
      </c>
      <c r="B173" s="65" t="s">
        <v>348</v>
      </c>
      <c r="C173" s="247" t="s">
        <v>349</v>
      </c>
      <c r="D173" s="194">
        <v>61063.58</v>
      </c>
      <c r="E173" s="194">
        <v>68713.119999999995</v>
      </c>
      <c r="F173" s="45">
        <f t="shared" si="26"/>
        <v>112.52717249791118</v>
      </c>
    </row>
    <row r="174" spans="1:6" ht="12.75" customHeight="1" x14ac:dyDescent="0.2">
      <c r="A174" s="63">
        <v>3224</v>
      </c>
      <c r="B174" s="65" t="s">
        <v>350</v>
      </c>
      <c r="C174" s="247" t="s">
        <v>351</v>
      </c>
      <c r="D174" s="194">
        <v>3203.5</v>
      </c>
      <c r="E174" s="194">
        <v>4620.8599999999997</v>
      </c>
      <c r="F174" s="45">
        <f t="shared" si="26"/>
        <v>144.24410800686749</v>
      </c>
    </row>
    <row r="175" spans="1:6" ht="12.75" customHeight="1" x14ac:dyDescent="0.2">
      <c r="A175" s="63">
        <v>3225</v>
      </c>
      <c r="B175" s="65" t="s">
        <v>352</v>
      </c>
      <c r="C175" s="247" t="s">
        <v>353</v>
      </c>
      <c r="D175" s="194">
        <v>9746.0400000000009</v>
      </c>
      <c r="E175" s="194">
        <v>21646.53</v>
      </c>
      <c r="F175" s="45">
        <f t="shared" si="26"/>
        <v>222.10590147382936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10758.89</v>
      </c>
      <c r="E177" s="194">
        <v>4187</v>
      </c>
      <c r="F177" s="45">
        <f t="shared" si="26"/>
        <v>38.916654041448517</v>
      </c>
    </row>
    <row r="178" spans="1:6" ht="12.75" customHeight="1" x14ac:dyDescent="0.2">
      <c r="A178" s="63">
        <v>323</v>
      </c>
      <c r="B178" s="65" t="s">
        <v>358</v>
      </c>
      <c r="C178" s="247" t="s">
        <v>359</v>
      </c>
      <c r="D178" s="60">
        <f t="shared" ref="D178:E178" si="35">SUM(D179:D187)</f>
        <v>87008.56</v>
      </c>
      <c r="E178" s="60">
        <f t="shared" si="35"/>
        <v>66073.37999999999</v>
      </c>
      <c r="F178" s="45">
        <f t="shared" si="26"/>
        <v>75.938942099489964</v>
      </c>
    </row>
    <row r="179" spans="1:6" ht="12.75" customHeight="1" x14ac:dyDescent="0.2">
      <c r="A179" s="63">
        <v>3231</v>
      </c>
      <c r="B179" s="65" t="s">
        <v>360</v>
      </c>
      <c r="C179" s="247" t="s">
        <v>361</v>
      </c>
      <c r="D179" s="194">
        <v>14516.7</v>
      </c>
      <c r="E179" s="194">
        <v>12898.76</v>
      </c>
      <c r="F179" s="45">
        <f t="shared" si="26"/>
        <v>88.854629495684279</v>
      </c>
    </row>
    <row r="180" spans="1:6" ht="12.75" customHeight="1" x14ac:dyDescent="0.2">
      <c r="A180" s="63">
        <v>3232</v>
      </c>
      <c r="B180" s="65" t="s">
        <v>362</v>
      </c>
      <c r="C180" s="247" t="s">
        <v>363</v>
      </c>
      <c r="D180" s="194">
        <v>24286.1</v>
      </c>
      <c r="E180" s="194">
        <v>17406.669999999998</v>
      </c>
      <c r="F180" s="45">
        <f t="shared" si="26"/>
        <v>71.673385187411725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15453.13</v>
      </c>
      <c r="E182" s="194">
        <v>15193.44</v>
      </c>
      <c r="F182" s="45">
        <f t="shared" si="26"/>
        <v>98.319499027057958</v>
      </c>
    </row>
    <row r="183" spans="1:6" ht="12.75" customHeight="1" x14ac:dyDescent="0.2">
      <c r="A183" s="63">
        <v>3235</v>
      </c>
      <c r="B183" s="64" t="s">
        <v>368</v>
      </c>
      <c r="C183" s="247" t="s">
        <v>369</v>
      </c>
      <c r="D183" s="194">
        <v>2115.54</v>
      </c>
      <c r="E183" s="194">
        <v>2573.13</v>
      </c>
      <c r="F183" s="45">
        <f t="shared" si="26"/>
        <v>121.62993845542982</v>
      </c>
    </row>
    <row r="184" spans="1:6" ht="12.75" customHeight="1" x14ac:dyDescent="0.2">
      <c r="A184" s="63">
        <v>3236</v>
      </c>
      <c r="B184" s="64" t="s">
        <v>370</v>
      </c>
      <c r="C184" s="247" t="s">
        <v>371</v>
      </c>
      <c r="D184" s="194">
        <v>11380.95</v>
      </c>
      <c r="E184" s="194">
        <v>9610.99</v>
      </c>
      <c r="F184" s="45">
        <f t="shared" si="26"/>
        <v>84.448046955658356</v>
      </c>
    </row>
    <row r="185" spans="1:6" ht="12.75" customHeight="1" x14ac:dyDescent="0.2">
      <c r="A185" s="63">
        <v>3237</v>
      </c>
      <c r="B185" s="64" t="s">
        <v>372</v>
      </c>
      <c r="C185" s="247" t="s">
        <v>373</v>
      </c>
      <c r="D185" s="194">
        <v>4747.84</v>
      </c>
      <c r="E185" s="194">
        <v>1323.49</v>
      </c>
      <c r="F185" s="45">
        <f t="shared" si="26"/>
        <v>27.875623441396506</v>
      </c>
    </row>
    <row r="186" spans="1:6" ht="12.75" customHeight="1" x14ac:dyDescent="0.2">
      <c r="A186" s="63">
        <v>3238</v>
      </c>
      <c r="B186" s="64" t="s">
        <v>374</v>
      </c>
      <c r="C186" s="247" t="s">
        <v>375</v>
      </c>
      <c r="D186" s="194">
        <v>1056.78</v>
      </c>
      <c r="E186" s="194">
        <v>1327.5</v>
      </c>
      <c r="F186" s="45">
        <f t="shared" si="26"/>
        <v>125.61744166240845</v>
      </c>
    </row>
    <row r="187" spans="1:6" ht="12.75" customHeight="1" x14ac:dyDescent="0.2">
      <c r="A187" s="63">
        <v>3239</v>
      </c>
      <c r="B187" s="64" t="s">
        <v>376</v>
      </c>
      <c r="C187" s="247" t="s">
        <v>377</v>
      </c>
      <c r="D187" s="194">
        <v>13451.52</v>
      </c>
      <c r="E187" s="194">
        <v>5739.4</v>
      </c>
      <c r="F187" s="45">
        <f t="shared" si="26"/>
        <v>42.667297078694446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16251.66</v>
      </c>
      <c r="E194" s="60">
        <f t="shared" si="36"/>
        <v>21799.97</v>
      </c>
      <c r="F194" s="45">
        <f t="shared" si="26"/>
        <v>134.13995862576499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2745.64</v>
      </c>
      <c r="E196" s="194">
        <v>2994.1</v>
      </c>
      <c r="F196" s="45">
        <f t="shared" si="26"/>
        <v>109.04925627540392</v>
      </c>
    </row>
    <row r="197" spans="1:6" ht="12.75" customHeight="1" x14ac:dyDescent="0.2">
      <c r="A197" s="63">
        <v>3293</v>
      </c>
      <c r="B197" s="64" t="s">
        <v>396</v>
      </c>
      <c r="C197" s="247" t="s">
        <v>397</v>
      </c>
      <c r="D197" s="194">
        <v>698.11</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789.08</v>
      </c>
      <c r="E199" s="194">
        <v>7018.26</v>
      </c>
      <c r="F199" s="45">
        <f t="shared" si="26"/>
        <v>889.42312566533167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12018.83</v>
      </c>
      <c r="E201" s="194">
        <v>11787.61</v>
      </c>
      <c r="F201" s="45">
        <f t="shared" si="26"/>
        <v>98.076185452327721</v>
      </c>
    </row>
    <row r="202" spans="1:6" ht="12.75" customHeight="1" x14ac:dyDescent="0.2">
      <c r="A202" s="63">
        <v>34</v>
      </c>
      <c r="B202" s="183" t="s">
        <v>406</v>
      </c>
      <c r="C202" s="247" t="s">
        <v>407</v>
      </c>
      <c r="D202" s="60">
        <f t="shared" ref="D202:E202" si="37">D203+D208+D216</f>
        <v>28410.280000000002</v>
      </c>
      <c r="E202" s="60">
        <f t="shared" si="37"/>
        <v>20836.52</v>
      </c>
      <c r="F202" s="45">
        <f t="shared" si="26"/>
        <v>73.341480618987205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28375.88</v>
      </c>
      <c r="E208" s="60">
        <f t="shared" si="39"/>
        <v>20825.13</v>
      </c>
      <c r="F208" s="45">
        <f t="shared" si="26"/>
        <v>73.390252566616425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28375.88</v>
      </c>
      <c r="E211" s="194">
        <v>20825.13</v>
      </c>
      <c r="F211" s="45">
        <f t="shared" si="26"/>
        <v>73.390252566616425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34.4</v>
      </c>
      <c r="E216" s="60">
        <f t="shared" si="40"/>
        <v>11.39</v>
      </c>
      <c r="F216" s="45">
        <f t="shared" si="26"/>
        <v>33.110465116279073</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34.4</v>
      </c>
      <c r="E219" s="194">
        <v>11.39</v>
      </c>
      <c r="F219" s="45">
        <f t="shared" si="26"/>
        <v>33.110465116279073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3090883.47</v>
      </c>
      <c r="E299" s="60">
        <f>E152-E297+E298</f>
        <v>3782236.84</v>
      </c>
      <c r="F299" s="45">
        <f t="shared" si="68"/>
        <v>122.3675003186063</v>
      </c>
    </row>
    <row r="300" spans="1:6" ht="12.75" customHeight="1" x14ac:dyDescent="0.2">
      <c r="A300" s="63" t="s">
        <v>582</v>
      </c>
      <c r="B300" s="64" t="s">
        <v>593</v>
      </c>
      <c r="C300" s="247" t="s">
        <v>594</v>
      </c>
      <c r="D300" s="60">
        <f>IF(D6&gt;=D299,D6-D299,0)</f>
        <v>4653.8400000003166</v>
      </c>
      <c r="E300" s="60">
        <f>IF(E6&gt;=E299,E6-E299,0)</f>
        <v>372864.49000000022</v>
      </c>
      <c r="F300" s="45">
        <f t="shared" si="68"/>
        <v>8011.9748422802431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204932.37</v>
      </c>
      <c r="E302" s="194">
        <v>0</v>
      </c>
      <c r="F302" s="45">
        <f t="shared" si="68"/>
        <v>0</v>
      </c>
    </row>
    <row r="303" spans="1:6" ht="12.75" customHeight="1" x14ac:dyDescent="0.2">
      <c r="A303" s="63">
        <v>92221</v>
      </c>
      <c r="B303" s="64" t="s">
        <v>599</v>
      </c>
      <c r="C303" s="247" t="s">
        <v>600</v>
      </c>
      <c r="D303" s="194">
        <v>0</v>
      </c>
      <c r="E303" s="194">
        <v>69355.740000000005</v>
      </c>
      <c r="F303" s="45" t="str">
        <f t="shared" si="68"/>
        <v>-</v>
      </c>
    </row>
    <row r="304" spans="1:6" ht="12.75" customHeight="1" x14ac:dyDescent="0.2">
      <c r="A304" s="63">
        <v>96</v>
      </c>
      <c r="B304" s="220" t="s">
        <v>601</v>
      </c>
      <c r="C304" s="247" t="s">
        <v>602</v>
      </c>
      <c r="D304" s="194">
        <v>30410.57</v>
      </c>
      <c r="E304" s="194">
        <v>32434.03</v>
      </c>
      <c r="F304" s="45">
        <f t="shared" si="68"/>
        <v>106.65380491059521</v>
      </c>
    </row>
    <row r="305" spans="1:6" ht="12" x14ac:dyDescent="0.2">
      <c r="A305" s="63">
        <v>9661</v>
      </c>
      <c r="B305" s="220" t="s">
        <v>603</v>
      </c>
      <c r="C305" s="247" t="s">
        <v>604</v>
      </c>
      <c r="D305" s="194">
        <v>3881.46</v>
      </c>
      <c r="E305" s="194">
        <v>3962.38</v>
      </c>
      <c r="F305" s="45">
        <f t="shared" si="68"/>
        <v>102.084782530285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33499.35</v>
      </c>
      <c r="E360" s="60">
        <f t="shared" si="86"/>
        <v>71655.73000000001</v>
      </c>
      <c r="F360" s="45">
        <f t="shared" si="72"/>
        <v>213.90185182697579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33499.35</v>
      </c>
      <c r="E373" s="60">
        <f t="shared" si="90"/>
        <v>71655.73000000001</v>
      </c>
      <c r="F373" s="45">
        <f t="shared" si="72"/>
        <v>213.90185182697579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33499.35</v>
      </c>
      <c r="E379" s="60">
        <f t="shared" si="92"/>
        <v>71655.73000000001</v>
      </c>
      <c r="F379" s="45">
        <f t="shared" si="72"/>
        <v>213.90185182697579</v>
      </c>
    </row>
    <row r="380" spans="1:6" ht="12.75" customHeight="1" x14ac:dyDescent="0.2">
      <c r="A380" s="63">
        <v>4221</v>
      </c>
      <c r="B380" s="64" t="s">
        <v>648</v>
      </c>
      <c r="C380" s="247" t="s">
        <v>740</v>
      </c>
      <c r="D380" s="194">
        <v>1605.36</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7025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31893.99</v>
      </c>
      <c r="E386" s="194">
        <v>64630.73</v>
      </c>
      <c r="F386" s="45">
        <f t="shared" si="72"/>
        <v>202.64234735133485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33499.35</v>
      </c>
      <c r="E418" s="60">
        <f t="shared" si="102"/>
        <v>71655.73000000001</v>
      </c>
      <c r="F418" s="45">
        <f t="shared" si="72"/>
        <v>213.90185182697579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3095537.3100000005</v>
      </c>
      <c r="E422" s="60">
        <f>E6+E308</f>
        <v>4155101.33</v>
      </c>
      <c r="F422" s="45">
        <f t="shared" si="72"/>
        <v>134.22875946534785</v>
      </c>
    </row>
    <row r="423" spans="1:6" ht="12.75" customHeight="1" x14ac:dyDescent="0.2">
      <c r="A423" s="63" t="s">
        <v>582</v>
      </c>
      <c r="B423" s="64" t="s">
        <v>805</v>
      </c>
      <c r="C423" s="247" t="s">
        <v>806</v>
      </c>
      <c r="D423" s="60">
        <f t="shared" ref="D423:E423" si="103">D299+D360</f>
        <v>3124382.8200000003</v>
      </c>
      <c r="E423" s="60">
        <f t="shared" si="103"/>
        <v>3853892.57</v>
      </c>
      <c r="F423" s="45">
        <f t="shared" si="72"/>
        <v>123.34892335632543</v>
      </c>
    </row>
    <row r="424" spans="1:6" ht="12.75" customHeight="1" x14ac:dyDescent="0.2">
      <c r="A424" s="63" t="s">
        <v>582</v>
      </c>
      <c r="B424" s="64" t="s">
        <v>807</v>
      </c>
      <c r="C424" s="247" t="s">
        <v>808</v>
      </c>
      <c r="D424" s="60">
        <f t="shared" ref="D424:E424" si="104">IF(D422&gt;=D423,D422-D423,0)</f>
        <v>0</v>
      </c>
      <c r="E424" s="60">
        <f t="shared" si="104"/>
        <v>301208.76000000024</v>
      </c>
      <c r="F424" s="45" t="str">
        <f t="shared" si="72"/>
        <v>-</v>
      </c>
    </row>
    <row r="425" spans="1:6" ht="12.75" customHeight="1" x14ac:dyDescent="0.2">
      <c r="A425" s="63" t="s">
        <v>582</v>
      </c>
      <c r="B425" s="64" t="s">
        <v>809</v>
      </c>
      <c r="C425" s="247" t="s">
        <v>810</v>
      </c>
      <c r="D425" s="60">
        <f t="shared" ref="D425:E425" si="105">IF(D423&gt;=D422,D423-D422,0)</f>
        <v>28845.509999999776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204932.37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69355.740000000005</v>
      </c>
      <c r="F427" s="45" t="str">
        <f t="shared" si="72"/>
        <v>-</v>
      </c>
    </row>
    <row r="428" spans="1:6" ht="24" x14ac:dyDescent="0.2">
      <c r="A428" s="249" t="s">
        <v>816</v>
      </c>
      <c r="B428" s="243" t="s">
        <v>817</v>
      </c>
      <c r="C428" s="250" t="s">
        <v>818</v>
      </c>
      <c r="D428" s="81">
        <f t="shared" ref="D428:E428" si="108">D304+D421</f>
        <v>30410.57</v>
      </c>
      <c r="E428" s="81">
        <f t="shared" si="108"/>
        <v>32434.03</v>
      </c>
      <c r="F428" s="61">
        <f t="shared" si="72"/>
        <v>106.65380491059521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245442.6</v>
      </c>
      <c r="E535" s="60">
        <f>E536+E571+E584+E597+E629</f>
        <v>245442.6</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245442.6</v>
      </c>
      <c r="E597" s="60">
        <f t="shared" si="152"/>
        <v>245442.6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245442.6</v>
      </c>
      <c r="E609" s="60">
        <f t="shared" si="156"/>
        <v>245442.6</v>
      </c>
      <c r="F609" s="45">
        <f t="shared" si="109"/>
        <v>100</v>
      </c>
    </row>
    <row r="610" spans="1:6" ht="24" x14ac:dyDescent="0.2">
      <c r="A610" s="63">
        <v>5443</v>
      </c>
      <c r="B610" s="64" t="s">
        <v>1170</v>
      </c>
      <c r="C610" s="247" t="s">
        <v>1171</v>
      </c>
      <c r="D610" s="194">
        <v>245442.6</v>
      </c>
      <c r="E610" s="194">
        <v>245442.6</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245442.6</v>
      </c>
      <c r="E640" s="60">
        <f>IF(E535-E430&gt;=0,E535-E430,0)</f>
        <v>245442.6</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3095537.3100000005</v>
      </c>
      <c r="E643" s="60">
        <f>E422+E430</f>
        <v>4155101.33</v>
      </c>
      <c r="F643" s="45">
        <f t="shared" si="109"/>
        <v>134.22875946534785</v>
      </c>
    </row>
    <row r="644" spans="1:6" ht="12.75" customHeight="1" x14ac:dyDescent="0.2">
      <c r="A644" s="63" t="s">
        <v>582</v>
      </c>
      <c r="B644" s="64" t="s">
        <v>1238</v>
      </c>
      <c r="C644" s="247" t="s">
        <v>1239</v>
      </c>
      <c r="D644" s="60">
        <f>D423+D535</f>
        <v>3369825.4200000004</v>
      </c>
      <c r="E644" s="60">
        <f>E423+E535</f>
        <v>4099335.17</v>
      </c>
      <c r="F644" s="45">
        <f t="shared" si="109"/>
        <v>121.64829506212223</v>
      </c>
    </row>
    <row r="645" spans="1:6" ht="12.75" customHeight="1" x14ac:dyDescent="0.2">
      <c r="A645" s="63" t="s">
        <v>582</v>
      </c>
      <c r="B645" s="64" t="s">
        <v>1240</v>
      </c>
      <c r="C645" s="247" t="s">
        <v>1241</v>
      </c>
      <c r="D645" s="60">
        <f t="shared" ref="D645:E645" si="163">IF(D643&gt;=D644,D643-D644,0)</f>
        <v>0</v>
      </c>
      <c r="E645" s="60">
        <f t="shared" si="163"/>
        <v>55766.160000000149</v>
      </c>
      <c r="F645" s="45" t="str">
        <f t="shared" si="109"/>
        <v>-</v>
      </c>
    </row>
    <row r="646" spans="1:6" ht="12.75" customHeight="1" x14ac:dyDescent="0.2">
      <c r="A646" s="63" t="s">
        <v>582</v>
      </c>
      <c r="B646" s="64" t="s">
        <v>1242</v>
      </c>
      <c r="C646" s="247" t="s">
        <v>1243</v>
      </c>
      <c r="D646" s="60">
        <f t="shared" ref="D646:E646" si="164">IF(D644&gt;=D643,D644-D643,0)</f>
        <v>274288.10999999987</v>
      </c>
      <c r="E646" s="60">
        <f t="shared" si="164"/>
        <v>0</v>
      </c>
      <c r="F646" s="45">
        <f t="shared" si="109"/>
        <v>0</v>
      </c>
    </row>
    <row r="647" spans="1:6" ht="24" x14ac:dyDescent="0.2">
      <c r="A647" s="251" t="s">
        <v>1244</v>
      </c>
      <c r="B647" s="64" t="s">
        <v>1245</v>
      </c>
      <c r="C647" s="252" t="s">
        <v>1244</v>
      </c>
      <c r="D647" s="60">
        <f>IF(D426-D427+D641-D642&gt;=0,D426-D427+D641-D642,0)</f>
        <v>204932.37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69355.740000000005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69355.739999999874</v>
      </c>
      <c r="E650" s="60">
        <f t="shared" si="166"/>
        <v>13589.579999999856</v>
      </c>
      <c r="F650" s="45">
        <f t="shared" si="109"/>
        <v>19.594023508364096</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130</v>
      </c>
      <c r="E658" s="253">
        <v>133</v>
      </c>
      <c r="F658" s="45">
        <f t="shared" si="167"/>
        <v>102.30769230769229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117</v>
      </c>
      <c r="E660" s="253">
        <v>123</v>
      </c>
      <c r="F660" s="45">
        <f t="shared" si="167"/>
        <v>105.12820512820514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17853.04</v>
      </c>
      <c r="E683" s="192">
        <v>17266.400000000001</v>
      </c>
      <c r="F683" s="71">
        <f t="shared" si="167"/>
        <v>96.714061022660573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4665.3</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380261.5</v>
      </c>
      <c r="E724" s="192">
        <v>370977.7</v>
      </c>
      <c r="F724" s="71">
        <f t="shared" si="167"/>
        <v>97.558574822852179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2196.33</v>
      </c>
      <c r="E732" s="192">
        <v>16627.77</v>
      </c>
      <c r="F732" s="71">
        <f t="shared" si="167"/>
        <v>757.07065878078436</v>
      </c>
    </row>
    <row r="733" spans="1:6" ht="12.75" customHeight="1" x14ac:dyDescent="0.2">
      <c r="A733" s="70">
        <v>31215</v>
      </c>
      <c r="B733" s="65" t="s">
        <v>1396</v>
      </c>
      <c r="C733" s="278" t="s">
        <v>1397</v>
      </c>
      <c r="D733" s="192">
        <v>12273.2</v>
      </c>
      <c r="E733" s="192">
        <v>7283.64</v>
      </c>
      <c r="F733" s="71">
        <f t="shared" si="167"/>
        <v>59.345891861943088</v>
      </c>
    </row>
    <row r="734" spans="1:6" ht="12.75" customHeight="1" x14ac:dyDescent="0.2">
      <c r="A734" s="70">
        <v>32121</v>
      </c>
      <c r="B734" s="65" t="s">
        <v>1398</v>
      </c>
      <c r="C734" s="278" t="s">
        <v>1399</v>
      </c>
      <c r="D734" s="192">
        <v>51581.88</v>
      </c>
      <c r="E734" s="192">
        <v>61816.99</v>
      </c>
      <c r="F734" s="71">
        <f t="shared" si="167"/>
        <v>119.84245242709261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6098.56</v>
      </c>
      <c r="E736" s="194">
        <v>3778.2</v>
      </c>
      <c r="F736" s="45">
        <f t="shared" si="167"/>
        <v>61.952329730296981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1191.3599999999999</v>
      </c>
      <c r="E738" s="194">
        <v>1270.99</v>
      </c>
      <c r="F738" s="45">
        <f t="shared" si="167"/>
        <v>106.68395782970723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1867.37</v>
      </c>
      <c r="E742" s="192">
        <v>2095.58</v>
      </c>
      <c r="F742" s="71">
        <f t="shared" si="169"/>
        <v>112.22093104205379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28375.88</v>
      </c>
      <c r="E760" s="194">
        <v>20825.13</v>
      </c>
      <c r="F760" s="45">
        <f t="shared" si="169"/>
        <v>73.390252566616425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0" sqref="E2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668508.55000000005</v>
      </c>
      <c r="E6" s="180">
        <f t="shared" si="0"/>
        <v>809505.07000000007</v>
      </c>
      <c r="F6" s="181">
        <f t="shared" ref="F6:F298" si="1">IF(D6&gt;0,IF(E6/D6&gt;=100,"&gt;&gt;100",E6/D6*100),"-")</f>
        <v>121.09120668688531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242352.18000000002</v>
      </c>
      <c r="E7" s="79">
        <f t="shared" si="2"/>
        <v>321051.69000000006</v>
      </c>
      <c r="F7" s="71">
        <f t="shared" si="1"/>
        <v>132.47320077748012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242352.18000000002</v>
      </c>
      <c r="E12" s="79">
        <f t="shared" si="3"/>
        <v>321051.69000000006</v>
      </c>
      <c r="F12" s="71">
        <f t="shared" si="1"/>
        <v>132.47320077748012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218732.28000000003</v>
      </c>
      <c r="E19" s="79">
        <f t="shared" si="5"/>
        <v>297431.79000000004</v>
      </c>
      <c r="F19" s="71">
        <f t="shared" si="1"/>
        <v>135.97983342924965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16799.61</v>
      </c>
      <c r="E20" s="192">
        <v>16858.53</v>
      </c>
      <c r="F20" s="71">
        <f t="shared" si="1"/>
        <v>100.35072242748491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2709.7</v>
      </c>
      <c r="E21" s="192">
        <v>2709.7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133975.17000000001</v>
      </c>
      <c r="E22" s="192">
        <v>149718.95000000001</v>
      </c>
      <c r="F22" s="71">
        <f t="shared" si="1"/>
        <v>111.75126704448294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5110.66</v>
      </c>
      <c r="E25" s="192">
        <v>5110.66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571617.86</v>
      </c>
      <c r="E26" s="192">
        <v>634514.67000000004</v>
      </c>
      <c r="F26" s="71">
        <f t="shared" si="1"/>
        <v>111.003296852901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511480.72</v>
      </c>
      <c r="E28" s="192">
        <v>511480.72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23619.9</v>
      </c>
      <c r="E29" s="79">
        <f t="shared" si="6"/>
        <v>23619.9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47969.33</v>
      </c>
      <c r="E30" s="192">
        <v>47969.33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24349.43</v>
      </c>
      <c r="E34" s="192">
        <v>24349.43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266.05</v>
      </c>
      <c r="E47" s="192">
        <v>266.05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266.05</v>
      </c>
      <c r="E50" s="192">
        <v>266.05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118561.62</v>
      </c>
      <c r="E54" s="192">
        <v>140208.15</v>
      </c>
      <c r="F54" s="71">
        <f t="shared" si="1"/>
        <v>118.25761996167057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118561.62</v>
      </c>
      <c r="E55" s="192">
        <v>140208.15</v>
      </c>
      <c r="F55" s="71">
        <f t="shared" si="1"/>
        <v>118.25761996167057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426156.37</v>
      </c>
      <c r="E69" s="79">
        <f>E70+E82+E88+E119+E135+E147+E165+E171</f>
        <v>488453.38</v>
      </c>
      <c r="F69" s="71">
        <f t="shared" si="1"/>
        <v>114.61834537402315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136932.29999999999</v>
      </c>
      <c r="E82" s="79">
        <f>SUM(E83:E85)-E86+E87</f>
        <v>140802.79999999999</v>
      </c>
      <c r="F82" s="71">
        <f t="shared" si="1"/>
        <v>102.82657926581238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4054.39</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304.99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942.48</v>
      </c>
      <c r="E86" s="192"/>
      <c r="F86" s="71">
        <f t="shared" si="1"/>
        <v>0</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133515.4</v>
      </c>
      <c r="E87" s="192">
        <v>140802.79999999999</v>
      </c>
      <c r="F87" s="71">
        <f t="shared" si="1"/>
        <v>105.45809696858939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289224.07</v>
      </c>
      <c r="E147" s="79">
        <f t="shared" si="24"/>
        <v>347650.58</v>
      </c>
      <c r="F147" s="71">
        <f t="shared" si="1"/>
        <v>120.20112295632931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26202.77</v>
      </c>
      <c r="E160" s="192">
        <v>28075.31</v>
      </c>
      <c r="F160" s="71">
        <f t="shared" si="1"/>
        <v>107.14634368809099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3839.78</v>
      </c>
      <c r="E161" s="192">
        <v>3920.7</v>
      </c>
      <c r="F161" s="71">
        <f t="shared" si="1"/>
        <v>102.10741240383562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259168.52</v>
      </c>
      <c r="E162" s="192">
        <v>315641.57</v>
      </c>
      <c r="F162" s="71">
        <f t="shared" si="1"/>
        <v>121.79008854933461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13</v>
      </c>
      <c r="E163" s="192">
        <v>13</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668508.54999999993</v>
      </c>
      <c r="E176" s="79">
        <f>E177+E251</f>
        <v>809505.07000000007</v>
      </c>
      <c r="F176" s="71">
        <f t="shared" si="1"/>
        <v>121.09120668688533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1255013.7</v>
      </c>
      <c r="E177" s="79">
        <f>E178+E197+E203+E219+E247+E248</f>
        <v>1021854.77</v>
      </c>
      <c r="F177" s="71">
        <f t="shared" si="1"/>
        <v>81.421802009013931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456271.81999999995</v>
      </c>
      <c r="E178" s="79">
        <f>SUM(E179:E181)+E185+E186+SUM(E194:E196)</f>
        <v>427958.91</v>
      </c>
      <c r="F178" s="71">
        <f t="shared" si="1"/>
        <v>93.794727449966118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368906.68</v>
      </c>
      <c r="E179" s="192">
        <v>400406.72</v>
      </c>
      <c r="F179" s="71">
        <f t="shared" si="1"/>
        <v>108.53875565495316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40451.1</v>
      </c>
      <c r="E180" s="192">
        <v>27547.99</v>
      </c>
      <c r="F180" s="71">
        <f t="shared" si="1"/>
        <v>68.101955200229412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4.2</v>
      </c>
      <c r="E181" s="79">
        <f t="shared" si="28"/>
        <v>4.2</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4.2</v>
      </c>
      <c r="E184" s="192">
        <v>4.2</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46909.84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1053.42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1053.42</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797688.46</v>
      </c>
      <c r="E219" s="79">
        <f t="shared" si="34"/>
        <v>552245.86</v>
      </c>
      <c r="F219" s="71">
        <f t="shared" si="1"/>
        <v>69.23076961649916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797688.46</v>
      </c>
      <c r="E220" s="79">
        <f t="shared" si="35"/>
        <v>552245.86</v>
      </c>
      <c r="F220" s="71">
        <f t="shared" si="1"/>
        <v>69.23076961649916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797688.46</v>
      </c>
      <c r="E225" s="192">
        <v>552245.86</v>
      </c>
      <c r="F225" s="71">
        <f t="shared" si="1"/>
        <v>69.23076961649916</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41650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-586505.15</v>
      </c>
      <c r="E251" s="79">
        <f>+E252+E255-E264+E274+E291</f>
        <v>-212349.69999999995</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-547559.98</v>
      </c>
      <c r="E252" s="79">
        <f>E253-E254</f>
        <v>-231194.14999999997</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250128.48</v>
      </c>
      <c r="E253" s="192">
        <v>321051.71000000002</v>
      </c>
      <c r="F253" s="71">
        <f t="shared" si="1"/>
        <v>128.35471994232722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797688.46</v>
      </c>
      <c r="E254" s="192">
        <v>552245.86</v>
      </c>
      <c r="F254" s="71">
        <f t="shared" si="1"/>
        <v>69.23076961649916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-69355.740000000005</v>
      </c>
      <c r="E255" s="79">
        <f>E256-E260</f>
        <v>-13589.58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69355.740000000005</v>
      </c>
      <c r="E260" s="79">
        <f>SUM(E261:E263)</f>
        <v>13589.58</v>
      </c>
      <c r="F260" s="71">
        <f t="shared" si="1"/>
        <v>19.594023508364266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69355.740000000005</v>
      </c>
      <c r="E261" s="192">
        <v>13589.58</v>
      </c>
      <c r="F261" s="71">
        <f t="shared" si="1"/>
        <v>19.594023508364266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30410.57</v>
      </c>
      <c r="E274" s="79">
        <f>SUM(E275:E277)+SUM(E286:E290)</f>
        <v>32434.030000000002</v>
      </c>
      <c r="F274" s="71">
        <f t="shared" si="1"/>
        <v>106.65380491059524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30410.57</v>
      </c>
      <c r="E287" s="192">
        <v>28471.65</v>
      </c>
      <c r="F287" s="71">
        <f t="shared" si="39"/>
        <v>93.624190536382585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3962.38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289224.07</v>
      </c>
      <c r="E303" s="192">
        <v>347650.58</v>
      </c>
      <c r="F303" s="71">
        <f t="shared" si="43"/>
        <v>120.20112295632931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131807.88</v>
      </c>
      <c r="E308" s="192">
        <v>140802.79999999999</v>
      </c>
      <c r="F308" s="71">
        <f t="shared" si="43"/>
        <v>106.82426574192681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1707.52</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259168.52</v>
      </c>
      <c r="E335" s="192">
        <v>315641.57</v>
      </c>
      <c r="F335" s="71">
        <f t="shared" si="43"/>
        <v>121.79008854933461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409944.82</v>
      </c>
      <c r="E336" s="192">
        <v>427958.91</v>
      </c>
      <c r="F336" s="71">
        <f t="shared" si="43"/>
        <v>104.39427189249517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46327</v>
      </c>
      <c r="E337" s="192"/>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1053.42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797688.46</v>
      </c>
      <c r="E343" s="192">
        <v>552245.86</v>
      </c>
      <c r="F343" s="71">
        <f t="shared" si="43"/>
        <v>69.23076961649916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29014.57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12635.43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3124382.82</v>
      </c>
      <c r="E114" s="60">
        <f t="shared" si="22"/>
        <v>3853892.57</v>
      </c>
      <c r="F114" s="45">
        <f t="shared" si="1"/>
        <v>123.34892335632546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3124382.82</v>
      </c>
      <c r="E115" s="60">
        <f t="shared" si="23"/>
        <v>3853892.57</v>
      </c>
      <c r="F115" s="45">
        <f t="shared" si="1"/>
        <v>123.34892335632546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3124382.82</v>
      </c>
      <c r="E116" s="194">
        <v>3853892.57</v>
      </c>
      <c r="F116" s="45">
        <f t="shared" si="1"/>
        <v>123.34892335632546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3124382.82</v>
      </c>
      <c r="E141" s="81">
        <f t="shared" si="28"/>
        <v>3853892.57</v>
      </c>
      <c r="F141" s="61">
        <f t="shared" si="1"/>
        <v>123.34892335632546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31" sqref="D3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1255013.7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3936322.71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3830460.34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3314739.01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494884.81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20836.52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69980.73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35881.64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4169481.64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3811863.41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3283238.97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507787.92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20836.52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71041.119999999995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245442.6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245442.6</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41134.51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1021854.77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427958.91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427958.91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400406.72</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400406.72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27547.99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27547.99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4.2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4.2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593895.86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552245.86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41650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50619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2026-01-16T10:22:36Z</cp:lastPrinted>
  <dcterms:created xsi:type="dcterms:W3CDTF">2022-04-01T05:14:30Z</dcterms:created>
  <dcterms:modified xsi:type="dcterms:W3CDTF">2026-01-22T09:15:39Z</dcterms:modified>
</cp:coreProperties>
</file>